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unhcr365-my.sharepoint.com/personal/didio_unhcr_org/Documents/Desktop/"/>
    </mc:Choice>
  </mc:AlternateContent>
  <xr:revisionPtr revIDLastSave="0" documentId="8_{3A7E5FB6-EFE5-4B72-87BC-B3C289B38852}" xr6:coauthVersionLast="47" xr6:coauthVersionMax="47" xr10:uidLastSave="{00000000-0000-0000-0000-000000000000}"/>
  <bookViews>
    <workbookView xWindow="-110" yWindow="-110" windowWidth="19420" windowHeight="10420" activeTab="5" xr2:uid="{00000000-000D-0000-FFFF-FFFF00000000}"/>
  </bookViews>
  <sheets>
    <sheet name="Advice to reviewers" sheetId="5" r:id="rId1"/>
    <sheet name="QA ToR template" sheetId="6" r:id="rId2"/>
    <sheet name="CALC (TOR)" sheetId="7" state="hidden" r:id="rId3"/>
    <sheet name="QA Inception Report template" sheetId="8" r:id="rId4"/>
    <sheet name="CALC (IR)" sheetId="9" state="hidden" r:id="rId5"/>
    <sheet name="QA Evaluation Report template" sheetId="4" r:id="rId6"/>
    <sheet name="CALC (ER)" sheetId="2"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9" l="1"/>
  <c r="D50" i="9"/>
  <c r="L50" i="9" s="1"/>
  <c r="B50" i="9"/>
  <c r="D49" i="9"/>
  <c r="L49" i="9" s="1"/>
  <c r="B49" i="9"/>
  <c r="B48" i="9"/>
  <c r="B45" i="9"/>
  <c r="D44" i="9"/>
  <c r="L44" i="9" s="1"/>
  <c r="B44" i="9"/>
  <c r="D43" i="9"/>
  <c r="L43" i="9" s="1"/>
  <c r="B43" i="9"/>
  <c r="D42" i="9"/>
  <c r="L42" i="9" s="1"/>
  <c r="B42" i="9"/>
  <c r="B41" i="9"/>
  <c r="B38" i="9"/>
  <c r="D37" i="9"/>
  <c r="L37" i="9" s="1"/>
  <c r="B37" i="9"/>
  <c r="D36" i="9"/>
  <c r="L36" i="9" s="1"/>
  <c r="B36" i="9"/>
  <c r="D35" i="9"/>
  <c r="L35" i="9" s="1"/>
  <c r="B35" i="9"/>
  <c r="L34" i="9"/>
  <c r="D34" i="9"/>
  <c r="B34" i="9"/>
  <c r="B33" i="9"/>
  <c r="B30" i="9"/>
  <c r="D29" i="9"/>
  <c r="L29" i="9" s="1"/>
  <c r="B29" i="9"/>
  <c r="D28" i="9"/>
  <c r="L28" i="9" s="1"/>
  <c r="B28" i="9"/>
  <c r="D27" i="9"/>
  <c r="L27" i="9" s="1"/>
  <c r="B27" i="9"/>
  <c r="D26" i="9"/>
  <c r="L26" i="9" s="1"/>
  <c r="B26" i="9"/>
  <c r="B25" i="9"/>
  <c r="B22" i="9"/>
  <c r="D21" i="9"/>
  <c r="L21" i="9" s="1"/>
  <c r="B21" i="9"/>
  <c r="D20" i="9"/>
  <c r="L20" i="9" s="1"/>
  <c r="B20" i="9"/>
  <c r="D19" i="9"/>
  <c r="L19" i="9" s="1"/>
  <c r="B19" i="9"/>
  <c r="D18" i="9"/>
  <c r="L18" i="9" s="1"/>
  <c r="B18" i="9"/>
  <c r="B17" i="9"/>
  <c r="B14" i="9"/>
  <c r="D13" i="9"/>
  <c r="L13" i="9" s="1"/>
  <c r="B13" i="9"/>
  <c r="D12" i="9"/>
  <c r="L12" i="9" s="1"/>
  <c r="B12" i="9"/>
  <c r="D11" i="9"/>
  <c r="L11" i="9" s="1"/>
  <c r="B11" i="9"/>
  <c r="D10" i="9"/>
  <c r="L10" i="9" s="1"/>
  <c r="B10" i="9"/>
  <c r="D9" i="9"/>
  <c r="L9" i="9" s="1"/>
  <c r="B9" i="9"/>
  <c r="B8" i="9"/>
  <c r="B5" i="9"/>
  <c r="D4" i="9"/>
  <c r="L4" i="9" s="1"/>
  <c r="B4" i="9"/>
  <c r="D3" i="9"/>
  <c r="L3" i="9" s="1"/>
  <c r="B3" i="9"/>
  <c r="B2" i="9"/>
  <c r="E101" i="8"/>
  <c r="B100" i="8"/>
  <c r="B99" i="8"/>
  <c r="B98" i="8"/>
  <c r="B97" i="8"/>
  <c r="B96" i="8"/>
  <c r="B95" i="8"/>
  <c r="B94" i="8"/>
  <c r="D51" i="9" l="1"/>
  <c r="D72" i="8" s="1"/>
  <c r="D100" i="8" s="1"/>
  <c r="F100" i="8" s="1"/>
  <c r="D38" i="9"/>
  <c r="D59" i="8" s="1"/>
  <c r="D98" i="8" s="1"/>
  <c r="F98" i="8" s="1"/>
  <c r="D30" i="9"/>
  <c r="D51" i="8" s="1"/>
  <c r="D97" i="8" s="1"/>
  <c r="F97" i="8" s="1"/>
  <c r="D22" i="9"/>
  <c r="D43" i="8" s="1"/>
  <c r="D96" i="8" s="1"/>
  <c r="F96" i="8" s="1"/>
  <c r="D5" i="9"/>
  <c r="D26" i="8" s="1"/>
  <c r="D94" i="8" s="1"/>
  <c r="F94" i="8" s="1"/>
  <c r="D14" i="9"/>
  <c r="D35" i="8" s="1"/>
  <c r="D95" i="8" s="1"/>
  <c r="F95" i="8" s="1"/>
  <c r="D45" i="9"/>
  <c r="D66" i="8" s="1"/>
  <c r="D99" i="8" s="1"/>
  <c r="F99" i="8" s="1"/>
  <c r="F101" i="8" l="1"/>
  <c r="D101" i="8" s="1"/>
  <c r="B54" i="7" l="1"/>
  <c r="D53" i="7"/>
  <c r="K53" i="7" s="1"/>
  <c r="B53" i="7"/>
  <c r="D52" i="7"/>
  <c r="K52" i="7" s="1"/>
  <c r="D54" i="7" s="1"/>
  <c r="D85" i="6" s="1"/>
  <c r="D113" i="6" s="1"/>
  <c r="F113" i="6" s="1"/>
  <c r="B52" i="7"/>
  <c r="B51" i="7"/>
  <c r="B49" i="7"/>
  <c r="K48" i="7"/>
  <c r="D48" i="7"/>
  <c r="B48" i="7"/>
  <c r="D47" i="7"/>
  <c r="K47" i="7" s="1"/>
  <c r="B47" i="7"/>
  <c r="B46" i="7"/>
  <c r="B44" i="7"/>
  <c r="D43" i="7"/>
  <c r="K43" i="7" s="1"/>
  <c r="B43" i="7"/>
  <c r="D42" i="7"/>
  <c r="K42" i="7" s="1"/>
  <c r="B42" i="7"/>
  <c r="D41" i="7"/>
  <c r="K41" i="7" s="1"/>
  <c r="B41" i="7"/>
  <c r="B40" i="7"/>
  <c r="B38" i="7"/>
  <c r="D37" i="7"/>
  <c r="K37" i="7" s="1"/>
  <c r="B37" i="7"/>
  <c r="D36" i="7"/>
  <c r="K36" i="7" s="1"/>
  <c r="B36" i="7"/>
  <c r="D35" i="7"/>
  <c r="K35" i="7" s="1"/>
  <c r="B35" i="7"/>
  <c r="B34" i="7"/>
  <c r="B32" i="7"/>
  <c r="D31" i="7"/>
  <c r="K31" i="7" s="1"/>
  <c r="B31" i="7"/>
  <c r="D30" i="7"/>
  <c r="K30" i="7" s="1"/>
  <c r="B30" i="7"/>
  <c r="D29" i="7"/>
  <c r="K29" i="7" s="1"/>
  <c r="B29" i="7"/>
  <c r="D28" i="7"/>
  <c r="K28" i="7" s="1"/>
  <c r="B28" i="7"/>
  <c r="D27" i="7"/>
  <c r="K27" i="7" s="1"/>
  <c r="B27" i="7"/>
  <c r="B26" i="7"/>
  <c r="B24" i="7"/>
  <c r="D23" i="7"/>
  <c r="K23" i="7" s="1"/>
  <c r="B23" i="7"/>
  <c r="D22" i="7"/>
  <c r="K22" i="7" s="1"/>
  <c r="B22" i="7"/>
  <c r="B21" i="7"/>
  <c r="B19" i="7"/>
  <c r="D18" i="7"/>
  <c r="K18" i="7" s="1"/>
  <c r="B18" i="7"/>
  <c r="D17" i="7"/>
  <c r="K17" i="7" s="1"/>
  <c r="B17" i="7"/>
  <c r="D16" i="7"/>
  <c r="K16" i="7" s="1"/>
  <c r="B16" i="7"/>
  <c r="B15" i="7"/>
  <c r="B13" i="7"/>
  <c r="D12" i="7"/>
  <c r="K12" i="7" s="1"/>
  <c r="B12" i="7"/>
  <c r="D11" i="7"/>
  <c r="K11" i="7" s="1"/>
  <c r="B11" i="7"/>
  <c r="D10" i="7"/>
  <c r="K10" i="7" s="1"/>
  <c r="B10" i="7"/>
  <c r="D9" i="7"/>
  <c r="K9" i="7" s="1"/>
  <c r="B9" i="7"/>
  <c r="D8" i="7"/>
  <c r="K8" i="7" s="1"/>
  <c r="B8" i="7"/>
  <c r="B7" i="7"/>
  <c r="B5" i="7"/>
  <c r="D4" i="7"/>
  <c r="K4" i="7" s="1"/>
  <c r="B4" i="7"/>
  <c r="D3" i="7"/>
  <c r="K3" i="7" s="1"/>
  <c r="B3" i="7"/>
  <c r="B2" i="7"/>
  <c r="E114" i="6"/>
  <c r="B113" i="6"/>
  <c r="B112" i="6"/>
  <c r="B111" i="6"/>
  <c r="B110" i="6"/>
  <c r="B109" i="6"/>
  <c r="B108" i="6"/>
  <c r="B107" i="6"/>
  <c r="B106" i="6"/>
  <c r="B105" i="6"/>
  <c r="D5" i="7" l="1"/>
  <c r="D26" i="6" s="1"/>
  <c r="D105" i="6" s="1"/>
  <c r="F105" i="6" s="1"/>
  <c r="D13" i="7"/>
  <c r="D35" i="6" s="1"/>
  <c r="D106" i="6" s="1"/>
  <c r="D32" i="7"/>
  <c r="D57" i="6" s="1"/>
  <c r="D109" i="6" s="1"/>
  <c r="F109" i="6" s="1"/>
  <c r="D19" i="7"/>
  <c r="D42" i="6" s="1"/>
  <c r="D107" i="6" s="1"/>
  <c r="F107" i="6" s="1"/>
  <c r="D24" i="7"/>
  <c r="D48" i="6" s="1"/>
  <c r="D108" i="6" s="1"/>
  <c r="D38" i="7"/>
  <c r="D64" i="6" s="1"/>
  <c r="D110" i="6" s="1"/>
  <c r="F110" i="6" s="1"/>
  <c r="D44" i="7"/>
  <c r="D71" i="6" s="1"/>
  <c r="D111" i="6" s="1"/>
  <c r="F111" i="6" s="1"/>
  <c r="D49" i="7"/>
  <c r="D78" i="6" s="1"/>
  <c r="D112" i="6" s="1"/>
  <c r="F112" i="6" s="1"/>
  <c r="D63" i="7" l="1"/>
  <c r="F106" i="6"/>
  <c r="D64" i="7"/>
  <c r="F108" i="6"/>
  <c r="F114" i="6" l="1"/>
  <c r="D114" i="6" s="1"/>
  <c r="B3" i="2" l="1"/>
  <c r="D4" i="2"/>
  <c r="L4" i="2" s="1"/>
  <c r="B5" i="2"/>
  <c r="B4" i="2"/>
  <c r="D25" i="2"/>
  <c r="L25" i="2" s="1"/>
  <c r="B26" i="2"/>
  <c r="B25" i="2"/>
  <c r="D16" i="2"/>
  <c r="L16" i="2" s="1"/>
  <c r="D17" i="2"/>
  <c r="L17" i="2" s="1"/>
  <c r="D18" i="2"/>
  <c r="L18" i="2" s="1"/>
  <c r="D19" i="2"/>
  <c r="L19" i="2" s="1"/>
  <c r="D15" i="2"/>
  <c r="L15" i="2" s="1"/>
  <c r="B20" i="2"/>
  <c r="B16" i="2"/>
  <c r="B17" i="2"/>
  <c r="B18" i="2"/>
  <c r="B19" i="2"/>
  <c r="B15" i="2"/>
  <c r="D10" i="2"/>
  <c r="L10" i="2" s="1"/>
  <c r="B11" i="2"/>
  <c r="B10" i="2"/>
  <c r="D24" i="2"/>
  <c r="L24" i="2" s="1"/>
  <c r="D26" i="2" s="1"/>
  <c r="B24" i="2"/>
  <c r="B23" i="2"/>
  <c r="B14" i="2"/>
  <c r="D9" i="2"/>
  <c r="L9" i="2" s="1"/>
  <c r="B9" i="2"/>
  <c r="B8" i="2"/>
  <c r="D3" i="2"/>
  <c r="L3" i="2" s="1"/>
  <c r="B2" i="2"/>
  <c r="B68" i="4"/>
  <c r="B66" i="4"/>
  <c r="B67" i="4"/>
  <c r="B65" i="4"/>
  <c r="D20" i="2" l="1"/>
  <c r="D5" i="2"/>
  <c r="D26" i="4" s="1"/>
  <c r="D65" i="4" s="1"/>
  <c r="D11" i="2"/>
  <c r="D32" i="4" s="1"/>
  <c r="D66" i="4" s="1"/>
  <c r="F66" i="4" s="1"/>
  <c r="D41" i="4"/>
  <c r="D67" i="4" s="1"/>
  <c r="F67" i="4" s="1"/>
  <c r="D47" i="4"/>
  <c r="D68" i="4" s="1"/>
  <c r="F65" i="4" l="1"/>
  <c r="F68" i="4"/>
  <c r="E69" i="4" l="1"/>
  <c r="F69" i="4"/>
  <c r="D69" i="4" l="1"/>
</calcChain>
</file>

<file path=xl/sharedStrings.xml><?xml version="1.0" encoding="utf-8"?>
<sst xmlns="http://schemas.openxmlformats.org/spreadsheetml/2006/main" count="866" uniqueCount="188">
  <si>
    <t>23/01/2023</t>
  </si>
  <si>
    <t>Evaluation Quality Assurance</t>
  </si>
  <si>
    <t>Guidance for reviewers</t>
  </si>
  <si>
    <t>Terms of Reference</t>
  </si>
  <si>
    <t>Clear on ‘why’</t>
  </si>
  <si>
    <t>Purpose, scope, objectives, users</t>
  </si>
  <si>
    <t>Inception Report</t>
  </si>
  <si>
    <t>Restating the ‘why’ (low weight)</t>
  </si>
  <si>
    <t>Evaluation Report</t>
  </si>
  <si>
    <r>
      <t xml:space="preserve">The new templates combine minimum requirements for evaluation products which are not rated as part of the review with a reduced number of rated criteria. It is important for reviewers to provide </t>
    </r>
    <r>
      <rPr>
        <b/>
        <sz val="11"/>
        <rFont val="Calibri"/>
        <family val="2"/>
        <scheme val="minor"/>
      </rPr>
      <t>detailed qualitative feedback</t>
    </r>
    <r>
      <rPr>
        <b/>
        <sz val="11"/>
        <color rgb="FFFF0000"/>
        <rFont val="Calibri"/>
        <family val="2"/>
        <scheme val="minor"/>
      </rPr>
      <t xml:space="preserve"> </t>
    </r>
    <r>
      <rPr>
        <sz val="11"/>
        <color theme="1"/>
        <rFont val="Calibri"/>
        <family val="2"/>
        <scheme val="minor"/>
      </rPr>
      <t xml:space="preserve">on the different criteria (even those that are fully met) including summaries at the end of each section as well as a detailed overview of the quality of the product in the overall comment section. </t>
    </r>
  </si>
  <si>
    <t>Clear on ‘what’</t>
  </si>
  <si>
    <t>Subject*, context, intervention logic</t>
  </si>
  <si>
    <t>More on the ‘what’ (more weight)</t>
  </si>
  <si>
    <t>Unpacking evaluation questions and the intervention logic</t>
  </si>
  <si>
    <t>Largely about the ‘what’  (high weight)</t>
  </si>
  <si>
    <t>Analysis, findings and conclusions and the presentation of these</t>
  </si>
  <si>
    <t>Clear on ‘how’</t>
  </si>
  <si>
    <t>Evaluation questions, criteria, timeframe</t>
  </si>
  <si>
    <t>More on the ‘how’ (more weight)</t>
  </si>
  <si>
    <t>Detailing the design and approach, methods, team and timeline</t>
  </si>
  <si>
    <t>Restating the ‘how’ (low weight)</t>
  </si>
  <si>
    <t>Restating the design used, and any deviations.</t>
  </si>
  <si>
    <t>Fairly even weighting across the sections, as all are relatively equally important at this initial stage</t>
  </si>
  <si>
    <t>Increasing weight on the 'what’ and particularly the 'how’. The ‘why’ is already taken from the TOR, unless there’s a specific agreed deviation. The ‘what’ needs some more unpacking, particularly through the requirement to construct a TOC, full stakeholder mapping, desk and review of data.  The ‘how’ is also critical here – the detailed approach, methodology and workplan</t>
  </si>
  <si>
    <t>The focus at Evaluation Report stage is the ‘what’ of the analysis, its presentation, the base in evidence, quality and relevance of the conclusions and recommendations. The ‘why’ and the ‘how’ are restatements from the TOR and IR, and therefore have less weight</t>
  </si>
  <si>
    <t>*Subject meaning the evaluand - policy, multi-year strategy, programme etc</t>
  </si>
  <si>
    <t>UNHCR Terms of Reference</t>
  </si>
  <si>
    <t>Evaluation Title</t>
  </si>
  <si>
    <t>Type here</t>
  </si>
  <si>
    <t>Evaluation Manager</t>
  </si>
  <si>
    <t>Country (if applicable)</t>
  </si>
  <si>
    <r>
      <t xml:space="preserve">Regional </t>
    </r>
    <r>
      <rPr>
        <sz val="11"/>
        <color theme="1"/>
        <rFont val="Arial"/>
        <family val="2"/>
      </rPr>
      <t>Bureau (if applicable)</t>
    </r>
  </si>
  <si>
    <t xml:space="preserve">Year of Report completion </t>
  </si>
  <si>
    <t>Unique ID</t>
  </si>
  <si>
    <t>Review Date</t>
  </si>
  <si>
    <t>Individual criteria rating guide</t>
  </si>
  <si>
    <t>Rating</t>
  </si>
  <si>
    <t>Explanation</t>
  </si>
  <si>
    <t>Excellent</t>
  </si>
  <si>
    <t>The criterion was fully met (or exceeded) and there were no shortcomings.</t>
  </si>
  <si>
    <t>Good</t>
  </si>
  <si>
    <t>The criterion was met with only minor shortcomings and some areas that could be strengthened.</t>
  </si>
  <si>
    <t>Needs improving</t>
  </si>
  <si>
    <t>The criterion was partially met and elements should be improved before moving forward.</t>
  </si>
  <si>
    <t>Unsatisfactory</t>
  </si>
  <si>
    <t xml:space="preserve">There were major shortcomings in meeting UNHCR's standards, and improvements are required. </t>
  </si>
  <si>
    <t>Non-applicable</t>
  </si>
  <si>
    <t>Not applicable for this evaluation - the question will be omitted from the scoring and rating.</t>
  </si>
  <si>
    <t>1. STRUCTURE AND CLARITY</t>
  </si>
  <si>
    <t>RATING</t>
  </si>
  <si>
    <t>Comments, Feedback and Recommendations to the authors for improvement</t>
  </si>
  <si>
    <r>
      <rPr>
        <sz val="11"/>
        <color rgb="FF000000"/>
        <rFont val="Arial"/>
        <family val="2"/>
      </rPr>
      <t xml:space="preserve">Is the ToR </t>
    </r>
    <r>
      <rPr>
        <b/>
        <sz val="11"/>
        <color rgb="FF000000"/>
        <rFont val="Arial"/>
        <family val="2"/>
      </rPr>
      <t>accessible</t>
    </r>
    <r>
      <rPr>
        <sz val="11"/>
        <color rgb="FF000000"/>
        <rFont val="Arial"/>
        <family val="2"/>
      </rPr>
      <t xml:space="preserve"> and written in a </t>
    </r>
    <r>
      <rPr>
        <b/>
        <sz val="11"/>
        <color rgb="FF000000"/>
        <rFont val="Arial"/>
        <family val="2"/>
      </rPr>
      <t>clear</t>
    </r>
    <r>
      <rPr>
        <sz val="11"/>
        <color rgb="FF000000"/>
        <rFont val="Arial"/>
        <family val="2"/>
      </rPr>
      <t xml:space="preserve"> manner? 
- The style is adequate and easy to understand 
- Where UNHCR technical terms and jargon is used, there is clear explanations 
- Acronyms are spelled out when first used
- Use of tables, graphs and diagrams is appropriate </t>
    </r>
  </si>
  <si>
    <t>Select from list</t>
  </si>
  <si>
    <r>
      <rPr>
        <sz val="11"/>
        <color rgb="FF000000"/>
        <rFont val="Arial"/>
        <family val="2"/>
      </rPr>
      <t xml:space="preserve">The introduction provides </t>
    </r>
    <r>
      <rPr>
        <b/>
        <sz val="11"/>
        <color rgb="FF000000"/>
        <rFont val="Arial"/>
        <family val="2"/>
      </rPr>
      <t>key information</t>
    </r>
    <r>
      <rPr>
        <sz val="11"/>
        <color rgb="FF000000"/>
        <rFont val="Arial"/>
        <family val="2"/>
      </rPr>
      <t xml:space="preserve"> about the focus of the evaluation, who is commissioning the evaluation and why. This section is clear and concise (maximum 3 sentences).</t>
    </r>
  </si>
  <si>
    <t>Section score</t>
  </si>
  <si>
    <t>Summary assessment</t>
  </si>
  <si>
    <t>2. SUBJECT AND CONTEXT OF THE EVALUATION</t>
  </si>
  <si>
    <r>
      <rPr>
        <sz val="11"/>
        <color rgb="FF000000"/>
        <rFont val="Arial"/>
        <family val="2"/>
      </rPr>
      <t xml:space="preserve">The </t>
    </r>
    <r>
      <rPr>
        <b/>
        <sz val="11"/>
        <color rgb="FF000000"/>
        <rFont val="Arial"/>
        <family val="2"/>
      </rPr>
      <t>subject of the evaluation</t>
    </r>
    <r>
      <rPr>
        <sz val="11"/>
        <color rgb="FF000000"/>
        <rFont val="Arial"/>
        <family val="2"/>
      </rPr>
      <t xml:space="preserve"> (the intervention, programme, policy or initiative) and its focus are sufficiently described and explained.</t>
    </r>
  </si>
  <si>
    <r>
      <t>The ToR provides a relevant</t>
    </r>
    <r>
      <rPr>
        <sz val="11"/>
        <color theme="1"/>
        <rFont val="Arial"/>
        <family val="2"/>
      </rPr>
      <t xml:space="preserve"> and sufficient </t>
    </r>
    <r>
      <rPr>
        <sz val="11"/>
        <rFont val="Arial"/>
        <family val="2"/>
      </rPr>
      <t xml:space="preserve">analysis of the organizational, local, national and/or international </t>
    </r>
    <r>
      <rPr>
        <b/>
        <sz val="11"/>
        <rFont val="Arial"/>
        <family val="2"/>
      </rPr>
      <t>contexts</t>
    </r>
    <r>
      <rPr>
        <sz val="11"/>
        <rFont val="Arial"/>
        <family val="2"/>
      </rPr>
      <t xml:space="preserve"> within which the intervention is operating. This includes reference to relevant instruments or policies on human rights, refugee rights, IDPs, statelessness, non-refoulement, gender and equity, disability inclusion, as appropriate.</t>
    </r>
  </si>
  <si>
    <r>
      <t xml:space="preserve">The TOR outlines key elements of the </t>
    </r>
    <r>
      <rPr>
        <b/>
        <sz val="11"/>
        <rFont val="Arial"/>
        <family val="2"/>
      </rPr>
      <t>intervention logic and/or basic theory of change</t>
    </r>
    <r>
      <rPr>
        <sz val="11"/>
        <rFont val="Arial"/>
        <family val="2"/>
      </rPr>
      <t xml:space="preserve">, which will further be developed in the inception phase.  </t>
    </r>
  </si>
  <si>
    <r>
      <t xml:space="preserve">Accountability and learning have been considered in the ToR, and it is clear to the reader, why the evaluation has been undertaken, and how the findings of the evaluation will be utilised. The TOR identifies </t>
    </r>
    <r>
      <rPr>
        <b/>
        <sz val="11"/>
        <color theme="1"/>
        <rFont val="Arial"/>
        <family val="2"/>
      </rPr>
      <t>key linkages</t>
    </r>
    <r>
      <rPr>
        <sz val="11"/>
        <color theme="1"/>
        <rFont val="Arial"/>
        <family val="2"/>
      </rPr>
      <t xml:space="preserve"> between the intervention and other relevant projects / programmes / donors.</t>
    </r>
  </si>
  <si>
    <r>
      <rPr>
        <b/>
        <sz val="11"/>
        <rFont val="Arial"/>
        <family val="2"/>
      </rPr>
      <t>Key stakeholders</t>
    </r>
    <r>
      <rPr>
        <sz val="11"/>
        <rFont val="Arial"/>
        <family val="2"/>
      </rPr>
      <t xml:space="preserve"> are clearly identified and an overview of their anticipated role, interests, participation and influence is provided. 
(This refers to stakeholders related to the subject being evaluated including refugees, stateless persons, and other persons of concern; Government actors; partners and other stakeholders, e.g. at community level).</t>
    </r>
  </si>
  <si>
    <t>3. SCOPE, PURPOSE AND OBJECTIVES</t>
  </si>
  <si>
    <r>
      <t xml:space="preserve">The </t>
    </r>
    <r>
      <rPr>
        <b/>
        <sz val="11"/>
        <color theme="1"/>
        <rFont val="Arial"/>
        <family val="2"/>
      </rPr>
      <t>evaluation</t>
    </r>
    <r>
      <rPr>
        <sz val="11"/>
        <color theme="1"/>
        <rFont val="Arial"/>
        <family val="2"/>
      </rPr>
      <t xml:space="preserve"> </t>
    </r>
    <r>
      <rPr>
        <b/>
        <sz val="11"/>
        <color theme="1"/>
        <rFont val="Arial"/>
        <family val="2"/>
      </rPr>
      <t>scope</t>
    </r>
    <r>
      <rPr>
        <sz val="11"/>
        <color theme="1"/>
        <rFont val="Arial"/>
        <family val="2"/>
      </rPr>
      <t xml:space="preserve"> (i.e. programmatic, thematic, geographic and temporal) is clearly defined, including what will be included and excluded in the study and the reasons why, and why the evaluation is being done at this specific time.</t>
    </r>
  </si>
  <si>
    <r>
      <rPr>
        <b/>
        <sz val="11"/>
        <rFont val="Arial"/>
        <family val="2"/>
      </rPr>
      <t>Purpose and objectives</t>
    </r>
    <r>
      <rPr>
        <sz val="11"/>
        <rFont val="Arial"/>
        <family val="2"/>
      </rPr>
      <t xml:space="preserve"> of the evaluation are clearly articulated</t>
    </r>
    <r>
      <rPr>
        <sz val="11"/>
        <color rgb="FFFF0000"/>
        <rFont val="Arial"/>
        <family val="2"/>
      </rPr>
      <t>,</t>
    </r>
    <r>
      <rPr>
        <sz val="11"/>
        <rFont val="Arial"/>
        <family val="2"/>
      </rPr>
      <t xml:space="preserve"> and they are achievable. The evaluation objectives clearly follow the overall purpose of the evaluation and address UNHCR's persons of concern (refugees, IDPs, stateless). Additionally, evaluation objectives clearly address  gender, equity or refugee rights either within objectives or as separate objectives.</t>
    </r>
  </si>
  <si>
    <r>
      <t xml:space="preserve">The ToR identifies who the </t>
    </r>
    <r>
      <rPr>
        <b/>
        <sz val="11"/>
        <rFont val="Arial"/>
        <family val="2"/>
      </rPr>
      <t>intended users</t>
    </r>
    <r>
      <rPr>
        <sz val="11"/>
        <rFont val="Arial"/>
        <family val="2"/>
      </rPr>
      <t xml:space="preserve"> of the evaluation are and explains the key deliverables, approach and/or process) that the evaluation needs to generate in order to optimize utility.</t>
    </r>
  </si>
  <si>
    <t>4. KEY EVALUATION QUESTIONS</t>
  </si>
  <si>
    <r>
      <t xml:space="preserve">The evaluation questions have been jointly developed with the evaluation </t>
    </r>
    <r>
      <rPr>
        <b/>
        <sz val="11"/>
        <rFont val="Arial"/>
        <family val="2"/>
      </rPr>
      <t>stakeholders</t>
    </r>
    <r>
      <rPr>
        <sz val="11"/>
        <rFont val="Arial"/>
        <family val="2"/>
      </rPr>
      <t xml:space="preserve"> and intended users, which is highlighted and this is clear in the TOR.</t>
    </r>
  </si>
  <si>
    <r>
      <t xml:space="preserve">The set of questions identified in the TOR are directly related to both the </t>
    </r>
    <r>
      <rPr>
        <b/>
        <sz val="11"/>
        <color theme="1"/>
        <rFont val="Arial"/>
        <family val="2"/>
      </rPr>
      <t xml:space="preserve">objectives </t>
    </r>
    <r>
      <rPr>
        <sz val="11"/>
        <color theme="1"/>
        <rFont val="Arial"/>
        <family val="2"/>
      </rPr>
      <t xml:space="preserve">of the evaluation, its </t>
    </r>
    <r>
      <rPr>
        <b/>
        <sz val="11"/>
        <color theme="1"/>
        <rFont val="Arial"/>
        <family val="2"/>
      </rPr>
      <t>timeframe</t>
    </r>
    <r>
      <rPr>
        <sz val="11"/>
        <color theme="1"/>
        <rFont val="Arial"/>
        <family val="2"/>
      </rPr>
      <t xml:space="preserve"> and any identified </t>
    </r>
    <r>
      <rPr>
        <b/>
        <sz val="11"/>
        <color theme="1"/>
        <rFont val="Arial"/>
        <family val="2"/>
      </rPr>
      <t>criteria</t>
    </r>
    <r>
      <rPr>
        <sz val="11"/>
        <color theme="1"/>
        <rFont val="Arial"/>
        <family val="2"/>
      </rPr>
      <t xml:space="preserve"> against which the subject will be assessed (criteria refers to e.g. OECD DAC, ALNAP, or criteria generated from the TOC).</t>
    </r>
  </si>
  <si>
    <t>5. APPROACH AND METHODOLOGY</t>
  </si>
  <si>
    <r>
      <t xml:space="preserve">The ToR outlines the preferred </t>
    </r>
    <r>
      <rPr>
        <b/>
        <sz val="11"/>
        <rFont val="Arial"/>
        <family val="2"/>
      </rPr>
      <t>approach (design) and methods</t>
    </r>
    <r>
      <rPr>
        <sz val="11"/>
        <rFont val="Arial"/>
        <family val="2"/>
      </rPr>
      <t xml:space="preserve"> to be used for the evaluation (e.g. theory-based, mixed methods, participatory, experimental etc.). The methods proposed in the TOR reflect the evaluation questions and objectives and are appropriate for the evaluation design. The TOR clearly presents any </t>
    </r>
    <r>
      <rPr>
        <b/>
        <sz val="11"/>
        <rFont val="Arial"/>
        <family val="2"/>
      </rPr>
      <t>expected challenges</t>
    </r>
    <r>
      <rPr>
        <sz val="11"/>
        <rFont val="Arial"/>
        <family val="2"/>
      </rPr>
      <t xml:space="preserve"> that may impact on and limit the evaluation. </t>
    </r>
  </si>
  <si>
    <r>
      <t xml:space="preserve">The TOR includes sufficient and clear information on the availability, quality and types of existing </t>
    </r>
    <r>
      <rPr>
        <b/>
        <sz val="11"/>
        <color theme="1"/>
        <rFont val="Arial"/>
        <family val="2"/>
      </rPr>
      <t>data</t>
    </r>
    <r>
      <rPr>
        <sz val="11"/>
        <color theme="1"/>
        <rFont val="Arial"/>
        <family val="2"/>
      </rPr>
      <t xml:space="preserve">; as well as reference to any key data or information sources that should be used during the evaluation. The TOR requires that data generated through the evaluation should reflect human rights-based and gender sensitive approaches, including disaggregated data by sex, ethnicity, age, disability etc. </t>
    </r>
  </si>
  <si>
    <r>
      <t xml:space="preserve">The TOR details how </t>
    </r>
    <r>
      <rPr>
        <b/>
        <sz val="11"/>
        <color theme="1"/>
        <rFont val="Arial"/>
        <family val="2"/>
      </rPr>
      <t>stakeholders</t>
    </r>
    <r>
      <rPr>
        <sz val="11"/>
        <color theme="1"/>
        <rFont val="Arial"/>
        <family val="2"/>
      </rPr>
      <t xml:space="preserve"> and key groups will be involved in the evaluation, including ethical considerations around data collection.</t>
    </r>
  </si>
  <si>
    <r>
      <t xml:space="preserve">The TOR explains whether the implementation of the intervention/policy and the national/international contexts has any </t>
    </r>
    <r>
      <rPr>
        <b/>
        <sz val="11"/>
        <rFont val="Arial"/>
        <family val="2"/>
      </rPr>
      <t>implications</t>
    </r>
    <r>
      <rPr>
        <sz val="11"/>
        <rFont val="Arial"/>
        <family val="2"/>
      </rPr>
      <t xml:space="preserve"> for the evaluation design and methods, and if so, how. </t>
    </r>
    <r>
      <rPr>
        <b/>
        <sz val="11"/>
        <rFont val="Arial"/>
        <family val="2"/>
      </rPr>
      <t>As applicable, the ToR indicates how environmental considerations are integrated in the evaluation</t>
    </r>
    <r>
      <rPr>
        <sz val="11"/>
        <rFont val="Arial"/>
        <family val="2"/>
      </rPr>
      <t xml:space="preserve"> </t>
    </r>
    <r>
      <rPr>
        <b/>
        <sz val="11"/>
        <rFont val="Arial"/>
        <family val="2"/>
      </rPr>
      <t>(UNEG Guidance on Integrating Environmental Considerations)</t>
    </r>
  </si>
  <si>
    <r>
      <t xml:space="preserve">The ToR explains that </t>
    </r>
    <r>
      <rPr>
        <b/>
        <sz val="11"/>
        <rFont val="Arial"/>
        <family val="2"/>
      </rPr>
      <t xml:space="preserve">lessons and / or good practices must </t>
    </r>
    <r>
      <rPr>
        <sz val="11"/>
        <rFont val="Arial"/>
        <family val="2"/>
      </rPr>
      <t xml:space="preserve">be included in the final evaluation report, clearly distilled from the findings of the evaluation and presented separately, as appropriate. </t>
    </r>
  </si>
  <si>
    <t>6. ETHICS AND SAFEGUARDING</t>
  </si>
  <si>
    <r>
      <t xml:space="preserve">The TOR specifies policies specific to safeguarding persons of concern from harm and protection of their data arising from their participation in the evaluation i.e. - UNEG Norms and Standards as well as the UNEG Ethical Guidelines for Evaluation; the Code of Conduct for Evaluations in the UN system; UNHCR Data protection policy; UNHCR Age, Gender and Diversity policy, </t>
    </r>
    <r>
      <rPr>
        <b/>
        <sz val="11"/>
        <color theme="1"/>
        <rFont val="Arial"/>
        <family val="2"/>
      </rPr>
      <t>and other UNEG Guidance on Human Rights, Gender Equality and Disability Inclusion in evaluations</t>
    </r>
  </si>
  <si>
    <r>
      <t xml:space="preserve">The ToR confirms whether the evaluation is expected to include the participation of vulnerable groups and requires the evaluation to adhere to international best practice and standards of </t>
    </r>
    <r>
      <rPr>
        <b/>
        <sz val="11"/>
        <color theme="1"/>
        <rFont val="Arial"/>
        <family val="2"/>
      </rPr>
      <t>ethical conduct in evaluation</t>
    </r>
    <r>
      <rPr>
        <sz val="11"/>
        <color theme="1"/>
        <rFont val="Arial"/>
        <family val="2"/>
      </rPr>
      <t>,</t>
    </r>
    <r>
      <rPr>
        <b/>
        <sz val="11"/>
        <color theme="1"/>
        <rFont val="Arial"/>
        <family val="2"/>
      </rPr>
      <t xml:space="preserve"> </t>
    </r>
    <r>
      <rPr>
        <sz val="11"/>
        <color theme="1"/>
        <rFont val="Arial"/>
        <family val="2"/>
      </rPr>
      <t>including gaining formal ethical review if appropriate.</t>
    </r>
  </si>
  <si>
    <r>
      <t xml:space="preserve">Suppliers are asked to describe the approaches to responsible </t>
    </r>
    <r>
      <rPr>
        <b/>
        <sz val="11"/>
        <color theme="1"/>
        <rFont val="Arial"/>
        <family val="2"/>
      </rPr>
      <t>data management</t>
    </r>
    <r>
      <rPr>
        <sz val="11"/>
        <color theme="1"/>
        <rFont val="Arial"/>
        <family val="2"/>
      </rPr>
      <t xml:space="preserve"> they will implement, including data storage and access, protecting the </t>
    </r>
    <r>
      <rPr>
        <b/>
        <sz val="11"/>
        <color theme="1"/>
        <rFont val="Arial"/>
        <family val="2"/>
      </rPr>
      <t>confidentiality</t>
    </r>
    <r>
      <rPr>
        <sz val="11"/>
        <color theme="1"/>
        <rFont val="Arial"/>
        <family val="2"/>
      </rPr>
      <t xml:space="preserve"> of participants, and ensure that non personally identifying information is collected unnecessarily.</t>
    </r>
  </si>
  <si>
    <t>7. TIMELINE, WORKPLAN and DELIVERABLES</t>
  </si>
  <si>
    <r>
      <t xml:space="preserve">The TOR describe the </t>
    </r>
    <r>
      <rPr>
        <b/>
        <sz val="11"/>
        <rFont val="Arial"/>
        <family val="2"/>
      </rPr>
      <t>key stages</t>
    </r>
    <r>
      <rPr>
        <sz val="11"/>
        <rFont val="Arial"/>
        <family val="2"/>
      </rPr>
      <t xml:space="preserve"> and main consultative events of the evaluation process (incl. meetings, consultations, workshops with different groups of stakeholders, key points of interaction with a steering committee, process for verification of findings, presentation of preliminary findings, etc.). </t>
    </r>
  </si>
  <si>
    <r>
      <t xml:space="preserve">The TOR describes basic steps of the evaluation </t>
    </r>
    <r>
      <rPr>
        <b/>
        <sz val="11"/>
        <rFont val="Arial"/>
        <family val="2"/>
      </rPr>
      <t>quality assurance process</t>
    </r>
    <r>
      <rPr>
        <sz val="11"/>
        <rFont val="Arial"/>
        <family val="2"/>
      </rPr>
      <t xml:space="preserve"> (e.g., reference groups, quality review of milestone documents, etc.), which are taken into account in the timeline.</t>
    </r>
  </si>
  <si>
    <r>
      <t xml:space="preserve">The </t>
    </r>
    <r>
      <rPr>
        <b/>
        <sz val="11"/>
        <color theme="1"/>
        <rFont val="Arial"/>
        <family val="2"/>
      </rPr>
      <t>number of days</t>
    </r>
    <r>
      <rPr>
        <sz val="11"/>
        <color theme="1"/>
        <rFont val="Arial"/>
        <family val="2"/>
      </rPr>
      <t xml:space="preserve"> allocated to each phase is realistic for the production of high quality deliverables, given the scope of the evaluation being planned.</t>
    </r>
    <r>
      <rPr>
        <sz val="11"/>
        <color theme="1"/>
        <rFont val="Arial"/>
        <family val="2"/>
      </rPr>
      <t xml:space="preserve"> Additionally, The TOR specifies any </t>
    </r>
    <r>
      <rPr>
        <b/>
        <sz val="11"/>
        <color theme="1"/>
        <rFont val="Arial"/>
        <family val="2"/>
      </rPr>
      <t>key travel</t>
    </r>
    <r>
      <rPr>
        <sz val="11"/>
        <color theme="1"/>
        <rFont val="Arial"/>
        <family val="2"/>
      </rPr>
      <t>.</t>
    </r>
  </si>
  <si>
    <t>8. TEAM COMPOSITION and REQUIREMENTS</t>
  </si>
  <si>
    <r>
      <t xml:space="preserve">The TOR specifies whether the evaluation can be done by an individual or requires a team, and it identifies the </t>
    </r>
    <r>
      <rPr>
        <b/>
        <sz val="11"/>
        <rFont val="Arial"/>
        <family val="2"/>
      </rPr>
      <t>composition</t>
    </r>
    <r>
      <rPr>
        <sz val="11"/>
        <rFont val="Arial"/>
        <family val="2"/>
      </rPr>
      <t xml:space="preserve"> of the evaluation team to ensure it is gender balanced, culturally diverse and has a productive mix of national and international evaluators. The TOR also specifies the required competencies including professional experiences, key sectoral, thematic or other competencies and language proficiencies.</t>
    </r>
  </si>
  <si>
    <r>
      <t xml:space="preserve">The TOR defines the level of expertise needed among the evaluation team on </t>
    </r>
    <r>
      <rPr>
        <b/>
        <sz val="11"/>
        <color theme="1"/>
        <rFont val="Arial"/>
        <family val="2"/>
      </rPr>
      <t>gender equality and human rights</t>
    </r>
    <r>
      <rPr>
        <sz val="11"/>
        <color theme="1"/>
        <rFont val="Arial"/>
        <family val="2"/>
      </rPr>
      <t xml:space="preserve">, including refugee rights, and their responsibilities in this regard and calls for a gender balanced and culturally diverse team that makes use of </t>
    </r>
    <r>
      <rPr>
        <b/>
        <sz val="11"/>
        <color theme="1"/>
        <rFont val="Arial"/>
        <family val="2"/>
      </rPr>
      <t>national/regional evaluation expertise</t>
    </r>
    <r>
      <rPr>
        <sz val="11"/>
        <color theme="1"/>
        <rFont val="Arial"/>
        <family val="2"/>
      </rPr>
      <t>.</t>
    </r>
  </si>
  <si>
    <r>
      <rPr>
        <b/>
        <sz val="11"/>
        <rFont val="Arial"/>
        <family val="2"/>
      </rPr>
      <t>ONLY APPLICABLE FOR LOT 1 COMPANIES</t>
    </r>
    <r>
      <rPr>
        <sz val="11"/>
        <rFont val="Arial"/>
        <family val="2"/>
      </rPr>
      <t>: Proposal evaluation criteria identifies the weighting/points against which technical and financial proposals will be assessed.</t>
    </r>
  </si>
  <si>
    <t>9. MANAGEMENT and COMMUNICATION</t>
  </si>
  <si>
    <r>
      <rPr>
        <b/>
        <sz val="11"/>
        <color theme="1"/>
        <rFont val="Arial"/>
        <family val="2"/>
      </rPr>
      <t>Management and Governance:</t>
    </r>
    <r>
      <rPr>
        <sz val="11"/>
        <color theme="1"/>
        <rFont val="Arial"/>
        <family val="2"/>
      </rPr>
      <t xml:space="preserve"> Expected roles and responsibilities from the commissioning organization(s) or oversight committee are adequately explained.</t>
    </r>
    <r>
      <rPr>
        <sz val="11"/>
        <color theme="1"/>
        <rFont val="Arial"/>
        <family val="2"/>
      </rPr>
      <t xml:space="preserve"> </t>
    </r>
    <r>
      <rPr>
        <sz val="11"/>
        <color theme="1"/>
        <rFont val="Arial"/>
        <family val="2"/>
      </rPr>
      <t>Accountabilities, responsibilities and lines of communication between the evaluation team, commissioners and the programme implementers are also clear.</t>
    </r>
  </si>
  <si>
    <r>
      <t xml:space="preserve">The TOR describes a proposed approach to </t>
    </r>
    <r>
      <rPr>
        <b/>
        <sz val="11"/>
        <rFont val="Arial"/>
        <family val="2"/>
      </rPr>
      <t xml:space="preserve">communicate and disseminate </t>
    </r>
    <r>
      <rPr>
        <sz val="11"/>
        <rFont val="Arial"/>
        <family val="2"/>
      </rPr>
      <t>for the evaluation findings and recommendations.</t>
    </r>
  </si>
  <si>
    <r>
      <rPr>
        <b/>
        <sz val="11"/>
        <rFont val="Arial"/>
        <family val="2"/>
      </rPr>
      <t xml:space="preserve">OPTIONAL: </t>
    </r>
    <r>
      <rPr>
        <sz val="11"/>
        <rFont val="Arial"/>
        <family val="2"/>
      </rPr>
      <t xml:space="preserve">The </t>
    </r>
    <r>
      <rPr>
        <b/>
        <sz val="11"/>
        <rFont val="Arial"/>
        <family val="2"/>
      </rPr>
      <t>budget</t>
    </r>
    <r>
      <rPr>
        <sz val="11"/>
        <rFont val="Arial"/>
        <family val="2"/>
      </rPr>
      <t xml:space="preserve"> allocated to the evaluation is realistic for the production of a high quality evaluation report, given the scope of the evaluation being planned. (The budget is not usually published but the QA process can provide feedback on feasibility if it is provided.)</t>
    </r>
  </si>
  <si>
    <t>MINIMUM PRODUCT REQUIREMENTS</t>
  </si>
  <si>
    <r>
      <rPr>
        <sz val="11"/>
        <color rgb="FF000000"/>
        <rFont val="Arial"/>
        <family val="2"/>
      </rPr>
      <t xml:space="preserve">The ToR does not exceed </t>
    </r>
    <r>
      <rPr>
        <b/>
        <sz val="11"/>
        <color rgb="FF000000"/>
        <rFont val="Arial"/>
        <family val="2"/>
      </rPr>
      <t>10 pages</t>
    </r>
    <r>
      <rPr>
        <sz val="11"/>
        <color rgb="FF000000"/>
        <rFont val="Arial"/>
        <family val="2"/>
      </rPr>
      <t xml:space="preserve"> (excluding annexes). 
All large annexes should be linked to the TOR rather than included in the same volume.</t>
    </r>
  </si>
  <si>
    <r>
      <rPr>
        <sz val="11"/>
        <color rgb="FF000000"/>
        <rFont val="Arial"/>
        <family val="2"/>
      </rPr>
      <t xml:space="preserve">The </t>
    </r>
    <r>
      <rPr>
        <b/>
        <sz val="11"/>
        <color rgb="FF000000"/>
        <rFont val="Arial"/>
        <family val="2"/>
      </rPr>
      <t>annexes</t>
    </r>
    <r>
      <rPr>
        <sz val="11"/>
        <color rgb="FF000000"/>
        <rFont val="Arial"/>
        <family val="2"/>
      </rPr>
      <t xml:space="preserve"> are clear, comprehensive and increase the usefulness of the product. They contain key documents, such as programme or policy documentation, describing the logic and strategy of the intervention being evaluated and a list of stakeholders. </t>
    </r>
  </si>
  <si>
    <r>
      <t xml:space="preserve">It is clear from the TOR what </t>
    </r>
    <r>
      <rPr>
        <b/>
        <sz val="11"/>
        <rFont val="Arial"/>
        <family val="2"/>
      </rPr>
      <t>type</t>
    </r>
    <r>
      <rPr>
        <sz val="11"/>
        <rFont val="Arial"/>
        <family val="2"/>
      </rPr>
      <t xml:space="preserve"> of evaluation this is (e.g. formative, summative, mid-term, ex-post, final, etc).</t>
    </r>
  </si>
  <si>
    <r>
      <t xml:space="preserve">The ToR includes selected the </t>
    </r>
    <r>
      <rPr>
        <b/>
        <sz val="11"/>
        <rFont val="Arial"/>
        <family val="2"/>
      </rPr>
      <t>key questions</t>
    </r>
    <r>
      <rPr>
        <sz val="11"/>
        <rFont val="Arial"/>
        <family val="2"/>
      </rPr>
      <t xml:space="preserve"> that the evaluation should answer. These are relatively few in number (3-5) and accompanied by 3-5 sub-questions per each key question. </t>
    </r>
  </si>
  <si>
    <r>
      <t xml:space="preserve">The TOR explains how the evaluation will be managed by UNHCR and includes </t>
    </r>
    <r>
      <rPr>
        <b/>
        <sz val="11"/>
        <rFont val="Arial"/>
        <family val="2"/>
      </rPr>
      <t>roles and responsibilities</t>
    </r>
    <r>
      <rPr>
        <sz val="11"/>
        <rFont val="Arial"/>
        <family val="2"/>
      </rPr>
      <t xml:space="preserve"> of different stakeholders involved. </t>
    </r>
  </si>
  <si>
    <r>
      <rPr>
        <b/>
        <sz val="11"/>
        <color theme="1"/>
        <rFont val="Arial"/>
        <family val="2"/>
      </rPr>
      <t>Expected deliverables</t>
    </r>
    <r>
      <rPr>
        <sz val="11"/>
        <color theme="1"/>
        <rFont val="Arial"/>
        <family val="2"/>
      </rPr>
      <t xml:space="preserve"> and minimum requirements are stated. There is reference to UNHCR </t>
    </r>
    <r>
      <rPr>
        <b/>
        <sz val="11"/>
        <color theme="1"/>
        <rFont val="Arial"/>
        <family val="2"/>
      </rPr>
      <t>Evaluation Quality Assurance (EQA)</t>
    </r>
    <r>
      <rPr>
        <sz val="11"/>
        <color theme="1"/>
        <rFont val="Arial"/>
        <family val="2"/>
      </rPr>
      <t xml:space="preserve"> Guidance, including templates for evaluation deliverables and UNHCR expectations on quality standards for evaluations.</t>
    </r>
  </si>
  <si>
    <r>
      <t xml:space="preserve">The TOR outlines the </t>
    </r>
    <r>
      <rPr>
        <b/>
        <sz val="11"/>
        <rFont val="Arial"/>
        <family val="2"/>
      </rPr>
      <t>management processes</t>
    </r>
    <r>
      <rPr>
        <sz val="11"/>
        <rFont val="Arial"/>
        <family val="2"/>
      </rPr>
      <t xml:space="preserve">, identifying the functional unit who will be managing the evaluation, and if any Evaluation Reference Group will be established. </t>
    </r>
  </si>
  <si>
    <r>
      <t>The TOR presents an</t>
    </r>
    <r>
      <rPr>
        <b/>
        <sz val="11"/>
        <color theme="1"/>
        <rFont val="Arial"/>
        <family val="2"/>
      </rPr>
      <t xml:space="preserve"> indicative timeline</t>
    </r>
    <r>
      <rPr>
        <sz val="11"/>
        <color theme="1"/>
        <rFont val="Arial"/>
        <family val="2"/>
      </rPr>
      <t>, including key dates associated with key deliverables.</t>
    </r>
  </si>
  <si>
    <r>
      <rPr>
        <b/>
        <sz val="11"/>
        <color theme="1"/>
        <rFont val="Arial"/>
        <family val="2"/>
      </rPr>
      <t>Instructions to bidders</t>
    </r>
    <r>
      <rPr>
        <sz val="11"/>
        <color theme="1"/>
        <rFont val="Arial"/>
        <family val="2"/>
      </rPr>
      <t xml:space="preserve"> are clear indicating the specific requirements and length/detail of the proposal expected.</t>
    </r>
  </si>
  <si>
    <t>OVERALL COMMENT</t>
  </si>
  <si>
    <t>What works</t>
  </si>
  <si>
    <t>What needs improvement</t>
  </si>
  <si>
    <t xml:space="preserve">SUMMARY </t>
  </si>
  <si>
    <t>Weight</t>
  </si>
  <si>
    <t>Weighted score</t>
  </si>
  <si>
    <t>Total weighted score</t>
  </si>
  <si>
    <t>Overall rating</t>
  </si>
  <si>
    <t>OVERALL RATING GUIDE</t>
  </si>
  <si>
    <t>Excellent: 80% - 100%</t>
  </si>
  <si>
    <t>The criterion was fully met (or exceeded) and there were no or few shortcomings. Evaluation commissioners can have a high degree of confidence in the evaluation's design and its ability to meet the objectives in the TOR.</t>
  </si>
  <si>
    <t>Good: 60% - 79%</t>
  </si>
  <si>
    <t>The criterion was met with only minor shortcomings. Evaluation commissioners can have a strong degree of confidence in the evaluation's design and its ability to meet the objectives in the TOR, and can choose to strengthen the approach further if there are specific gaps or lower rated criteria or sections.</t>
  </si>
  <si>
    <t>Needs improving: 40% - 59%</t>
  </si>
  <si>
    <t>The criterion was partially met with shortcomings that should be addressed before moving forward. Evaluation commissioners should work with the evaluators to prioritise improvements to strengthen the evaluation design in order to meet the TOR's objectives.</t>
  </si>
  <si>
    <t>Unsatisfactory: 0% - 39%</t>
  </si>
  <si>
    <t>There were major shortcomings in meeting UNHCR's standards for evaluations. Evaluation commissioners should not rely on the evaluation design to meet the TOR objectives without significant improvements being made.</t>
  </si>
  <si>
    <t>Not Rated</t>
  </si>
  <si>
    <t>UNHCR Inception Report</t>
  </si>
  <si>
    <t>Unique QA ID</t>
  </si>
  <si>
    <r>
      <t xml:space="preserve">Is the report </t>
    </r>
    <r>
      <rPr>
        <b/>
        <sz val="11"/>
        <color theme="1"/>
        <rFont val="Arial"/>
        <family val="2"/>
      </rPr>
      <t>accessible</t>
    </r>
    <r>
      <rPr>
        <sz val="11"/>
        <color theme="1"/>
        <rFont val="Arial"/>
        <family val="2"/>
      </rPr>
      <t xml:space="preserve"> and written in a clear manner? 
- The style is adequate and easy to understand 
- Where UNHCR technical terms and jargon is used, there is clear explanations 
- Acronyms are spelled out when first used
- Use of tables, graphs and diagrams is appropriate </t>
    </r>
  </si>
  <si>
    <r>
      <t xml:space="preserve">Overall, the sections of the Inception Report hold together in a logically consistent way and presents a </t>
    </r>
    <r>
      <rPr>
        <b/>
        <sz val="11"/>
        <color theme="1"/>
        <rFont val="Arial"/>
        <family val="2"/>
      </rPr>
      <t>coherent</t>
    </r>
    <r>
      <rPr>
        <sz val="11"/>
        <color theme="1"/>
        <rFont val="Arial"/>
        <family val="2"/>
      </rPr>
      <t xml:space="preserve"> evaluation report.</t>
    </r>
  </si>
  <si>
    <t>2. CONTEXT, PURPOSE, SCOPE AND OBJECTIVES</t>
  </si>
  <si>
    <r>
      <t xml:space="preserve">The </t>
    </r>
    <r>
      <rPr>
        <b/>
        <sz val="11"/>
        <rFont val="Arial"/>
        <family val="2"/>
      </rPr>
      <t>purpose and objectives</t>
    </r>
    <r>
      <rPr>
        <sz val="11"/>
        <rFont val="Arial"/>
        <family val="2"/>
      </rPr>
      <t xml:space="preserve"> of the evaluation are clearly articulated.  The purpose and objectives are consistent with the TOR, or any divergences are explained and well justified.</t>
    </r>
  </si>
  <si>
    <r>
      <t xml:space="preserve">The </t>
    </r>
    <r>
      <rPr>
        <b/>
        <sz val="11"/>
        <rFont val="Arial"/>
        <family val="2"/>
      </rPr>
      <t>scope</t>
    </r>
    <r>
      <rPr>
        <sz val="11"/>
        <rFont val="Arial"/>
        <family val="2"/>
      </rPr>
      <t xml:space="preserve"> of the evaluation is clearly defined, including what will be included and excluded in the study and the reasons why. The scope is consistent with the TOR, or any divergences are explained and well justified.</t>
    </r>
  </si>
  <si>
    <r>
      <t xml:space="preserve">The </t>
    </r>
    <r>
      <rPr>
        <b/>
        <sz val="11"/>
        <rFont val="Arial"/>
        <family val="2"/>
      </rPr>
      <t>object of the evaluation</t>
    </r>
    <r>
      <rPr>
        <sz val="11"/>
        <rFont val="Arial"/>
        <family val="2"/>
      </rPr>
      <t xml:space="preserve"> (the intervention, programme, policy or initiative) is sufficiently described and explained.</t>
    </r>
  </si>
  <si>
    <r>
      <t xml:space="preserve">A relevant and sufficient analysis of the organizational, local, national and/or international </t>
    </r>
    <r>
      <rPr>
        <b/>
        <sz val="11"/>
        <rFont val="Arial"/>
        <family val="2"/>
      </rPr>
      <t>contexts</t>
    </r>
    <r>
      <rPr>
        <sz val="11"/>
        <rFont val="Arial"/>
        <family val="2"/>
      </rPr>
      <t xml:space="preserve"> within which the intervention is operating. This includes reference to relevant instruments or policies on human rights, refugee rights, IDPs, statelessness, non-refoulement, gender and equity as appropriate.</t>
    </r>
  </si>
  <si>
    <r>
      <rPr>
        <b/>
        <sz val="11"/>
        <rFont val="Arial"/>
        <family val="2"/>
      </rPr>
      <t>Key linkages</t>
    </r>
    <r>
      <rPr>
        <sz val="11"/>
        <rFont val="Arial"/>
        <family val="2"/>
      </rPr>
      <t xml:space="preserve"> identified in the TOR between the intervention and other relevant projects / programmes / donors are incorporated into the scope and context analysis. Where relevant, key linkages to relevant initiatives, strategies and change processes are identified.</t>
    </r>
  </si>
  <si>
    <t>3. EVALUATION APPROACH AND METHODOLOGY</t>
  </si>
  <si>
    <r>
      <t xml:space="preserve">The </t>
    </r>
    <r>
      <rPr>
        <b/>
        <sz val="11"/>
        <color theme="1"/>
        <rFont val="Arial"/>
        <family val="2"/>
      </rPr>
      <t>evaluation questions</t>
    </r>
    <r>
      <rPr>
        <sz val="11"/>
        <color theme="1"/>
        <rFont val="Arial"/>
        <family val="2"/>
      </rPr>
      <t xml:space="preserve"> meet the needs of the objectives of the evaluation. They reflect the criteria, and reference human rights, gender and equity dimensions. If the EQs have been revised or adapted during the inception phase, this process is documented and changes are explained and well justified.</t>
    </r>
  </si>
  <si>
    <r>
      <t xml:space="preserve">The </t>
    </r>
    <r>
      <rPr>
        <b/>
        <sz val="11"/>
        <rFont val="Arial"/>
        <family val="2"/>
      </rPr>
      <t>evaluation design and approach</t>
    </r>
    <r>
      <rPr>
        <sz val="11"/>
        <rFont val="Arial"/>
        <family val="2"/>
      </rPr>
      <t xml:space="preserve"> are clearly explained with reference to evaluation objectives, questions and other requirements specified in the TOR (e.g. theory-based or RCT or real-time etc. or a combination of approaches). The appropriate and relevant </t>
    </r>
    <r>
      <rPr>
        <b/>
        <sz val="11"/>
        <rFont val="Arial"/>
        <family val="2"/>
      </rPr>
      <t>criteria</t>
    </r>
    <r>
      <rPr>
        <sz val="11"/>
        <rFont val="Arial"/>
        <family val="2"/>
      </rPr>
      <t xml:space="preserve"> (e.g. OECD DAC, ALNAP etc.) are identified and justified.</t>
    </r>
  </si>
  <si>
    <r>
      <t xml:space="preserve">The Inception Report includes a description of the </t>
    </r>
    <r>
      <rPr>
        <b/>
        <sz val="11"/>
        <color theme="1"/>
        <rFont val="Arial"/>
        <family val="2"/>
      </rPr>
      <t>intervention logic and/or theory of change</t>
    </r>
    <r>
      <rPr>
        <sz val="11"/>
        <color theme="1"/>
        <rFont val="Arial"/>
        <family val="2"/>
      </rPr>
      <t>, with assumptions that it will be further refined or finalized in the Evaluation Report. If this was developed during the inception phase, the development process is described.</t>
    </r>
    <r>
      <rPr>
        <b/>
        <sz val="11"/>
        <color theme="1"/>
        <rFont val="Arial"/>
        <family val="2"/>
      </rPr>
      <t xml:space="preserve"> If the intervention logic and/or theory of change will be developed later, this is clearly indicated.</t>
    </r>
  </si>
  <si>
    <r>
      <t xml:space="preserve">The design provides for </t>
    </r>
    <r>
      <rPr>
        <b/>
        <sz val="11"/>
        <color theme="1"/>
        <rFont val="Arial"/>
        <family val="2"/>
      </rPr>
      <t>multiple lines of inquiry and/or triangulation</t>
    </r>
    <r>
      <rPr>
        <sz val="11"/>
        <color theme="1"/>
        <rFont val="Arial"/>
        <family val="2"/>
      </rPr>
      <t xml:space="preserve"> of data </t>
    </r>
    <r>
      <rPr>
        <b/>
        <sz val="11"/>
        <color theme="1"/>
        <rFont val="Arial"/>
        <family val="2"/>
      </rPr>
      <t>(primary and secondary)</t>
    </r>
    <r>
      <rPr>
        <sz val="11"/>
        <color theme="1"/>
        <rFont val="Arial"/>
        <family val="2"/>
      </rPr>
      <t xml:space="preserve"> and explains how this will be approached. If not, there is a clear rationale for doing otherwise.</t>
    </r>
  </si>
  <si>
    <t>4. METHODS AND DATA</t>
  </si>
  <si>
    <r>
      <t xml:space="preserve">The </t>
    </r>
    <r>
      <rPr>
        <b/>
        <sz val="11"/>
        <color theme="1"/>
        <rFont val="Arial"/>
        <family val="2"/>
      </rPr>
      <t>methods</t>
    </r>
    <r>
      <rPr>
        <sz val="11"/>
        <color theme="1"/>
        <rFont val="Arial"/>
        <family val="2"/>
      </rPr>
      <t xml:space="preserve"> that will be used are described, and accompanied by the rationale for choosing the specific methods. Methods and data</t>
    </r>
    <r>
      <rPr>
        <b/>
        <sz val="11"/>
        <color theme="1"/>
        <rFont val="Arial"/>
        <family val="2"/>
      </rPr>
      <t xml:space="preserve"> appropriate for addressing the evaluation questions</t>
    </r>
    <r>
      <rPr>
        <sz val="11"/>
        <color theme="1"/>
        <rFont val="Arial"/>
        <family val="2"/>
      </rPr>
      <t xml:space="preserve">. The Inception Report also describes relevant methodological </t>
    </r>
    <r>
      <rPr>
        <b/>
        <sz val="11"/>
        <color theme="1"/>
        <rFont val="Arial"/>
        <family val="2"/>
      </rPr>
      <t>limitations</t>
    </r>
    <r>
      <rPr>
        <sz val="11"/>
        <color theme="1"/>
        <rFont val="Arial"/>
        <family val="2"/>
      </rPr>
      <t>, and strategies to mitigate risks.</t>
    </r>
  </si>
  <si>
    <r>
      <rPr>
        <sz val="11"/>
        <color rgb="FF000000"/>
        <rFont val="Arial"/>
      </rPr>
      <t xml:space="preserve">The report explains how methods are designed to </t>
    </r>
    <r>
      <rPr>
        <b/>
        <sz val="11"/>
        <color rgb="FF000000"/>
        <rFont val="Arial"/>
      </rPr>
      <t>ensure participation</t>
    </r>
    <r>
      <rPr>
        <sz val="11"/>
        <color rgb="FF000000"/>
        <rFont val="Arial"/>
      </rPr>
      <t xml:space="preserve"> of evaluation stakeholders given their vulnerabilities, special needs and circumstances. This could involve deployment of child friendly, gender-sensitive, </t>
    </r>
    <r>
      <rPr>
        <b/>
        <sz val="11"/>
        <color rgb="FF000000"/>
        <rFont val="Arial"/>
      </rPr>
      <t>disabiltity-sensitive</t>
    </r>
    <r>
      <rPr>
        <sz val="11"/>
        <color rgb="FF000000"/>
        <rFont val="Arial"/>
      </rPr>
      <t xml:space="preserve"> and / or oral/visual tools. </t>
    </r>
  </si>
  <si>
    <r>
      <t xml:space="preserve">The </t>
    </r>
    <r>
      <rPr>
        <b/>
        <sz val="11"/>
        <color theme="1"/>
        <rFont val="Arial"/>
        <family val="2"/>
      </rPr>
      <t xml:space="preserve">sampling strategy, including sampling criteria, </t>
    </r>
    <r>
      <rPr>
        <sz val="11"/>
        <color theme="1"/>
        <rFont val="Arial"/>
        <family val="2"/>
      </rPr>
      <t xml:space="preserve">is explained (documents, countries, sites, stakeholder categories etc), and appropriate. Sample sizes are adequate. </t>
    </r>
    <r>
      <rPr>
        <b/>
        <sz val="11"/>
        <color theme="1"/>
        <rFont val="Arial"/>
        <family val="2"/>
      </rPr>
      <t>Primary and secondary data</t>
    </r>
    <r>
      <rPr>
        <sz val="11"/>
        <color theme="1"/>
        <rFont val="Arial"/>
        <family val="2"/>
      </rPr>
      <t xml:space="preserve"> sources are appropriate, adequate and reliable, and any gap is presented. Countries or programmes selected are within budget and are feasible for UNHCR staff at the time of the proposed data collection.</t>
    </r>
  </si>
  <si>
    <r>
      <t xml:space="preserve">If the evaluation will engage </t>
    </r>
    <r>
      <rPr>
        <b/>
        <sz val="11"/>
        <color theme="1"/>
        <rFont val="Arial"/>
        <family val="2"/>
      </rPr>
      <t>national or local teams</t>
    </r>
    <r>
      <rPr>
        <sz val="11"/>
        <color theme="1"/>
        <rFont val="Arial"/>
        <family val="2"/>
      </rPr>
      <t>, the inception report explains appropriate management, training and support arrangements.</t>
    </r>
  </si>
  <si>
    <t>5. ETHICS AND SAFEGUARDING</t>
  </si>
  <si>
    <r>
      <t xml:space="preserve">The inception report describes how the approach will adhere to international best practice and standards of </t>
    </r>
    <r>
      <rPr>
        <b/>
        <sz val="11"/>
        <color theme="1"/>
        <rFont val="Arial"/>
        <family val="2"/>
      </rPr>
      <t>ethical conduct in evaluation</t>
    </r>
    <r>
      <rPr>
        <sz val="11"/>
        <color theme="1"/>
        <rFont val="Arial"/>
        <family val="2"/>
      </rPr>
      <t xml:space="preserve">. The methodology and inclusion of participants respects concerns around human rights, gender, age, ethnicity, disability, religion, geographic location, ability, socio-economic status and hard to reach groups. </t>
    </r>
  </si>
  <si>
    <r>
      <rPr>
        <b/>
        <sz val="11"/>
        <color theme="1"/>
        <rFont val="Arial"/>
        <family val="2"/>
      </rPr>
      <t>UNHCR normative framework</t>
    </r>
    <r>
      <rPr>
        <sz val="11"/>
        <color theme="1"/>
        <rFont val="Arial"/>
        <family val="2"/>
      </rPr>
      <t xml:space="preserve">
The Inception Report specifies that the evaluation will follow:
- the UNEG Norms and Standards as well as the </t>
    </r>
    <r>
      <rPr>
        <b/>
        <sz val="11"/>
        <color theme="1"/>
        <rFont val="Arial"/>
        <family val="2"/>
      </rPr>
      <t xml:space="preserve">UNEG Guidelines for Evaluation (e.g. Ethical Guidelines, Human Rights and Gender Equality, Disability Inclusion etc etc). </t>
    </r>
    <r>
      <rPr>
        <sz val="11"/>
        <color theme="1"/>
        <rFont val="Arial"/>
        <family val="2"/>
      </rPr>
      <t xml:space="preserve">
- the Code of Conduct for Evaluations in the UN system.
- UNHCR Data protection policy.
- UNHCR Age, Gender and Diversity policy.
- UNHCR Disability Inclusion Strategy</t>
    </r>
  </si>
  <si>
    <r>
      <t xml:space="preserve">The participation of </t>
    </r>
    <r>
      <rPr>
        <b/>
        <sz val="11"/>
        <color theme="1"/>
        <rFont val="Arial"/>
        <family val="2"/>
      </rPr>
      <t>stakeholders in the evaluation and how informed consent</t>
    </r>
    <r>
      <rPr>
        <sz val="11"/>
        <color theme="1"/>
        <rFont val="Arial"/>
        <family val="2"/>
      </rPr>
      <t xml:space="preserve"> to participate in the evaluation will be managed is clearly explained. </t>
    </r>
  </si>
  <si>
    <r>
      <t xml:space="preserve">The report includes </t>
    </r>
    <r>
      <rPr>
        <b/>
        <sz val="11"/>
        <color theme="1"/>
        <rFont val="Arial"/>
        <family val="2"/>
      </rPr>
      <t>responsible data management</t>
    </r>
    <r>
      <rPr>
        <sz val="11"/>
        <color theme="1"/>
        <rFont val="Arial"/>
        <family val="2"/>
      </rPr>
      <t xml:space="preserve"> protocols including ensuring confidentiality, approaches to collecting identifying and non-identifying personal information, secure data storage, and safe disposal of data.</t>
    </r>
  </si>
  <si>
    <t>6. WORKPLAN AND OUTPUTS</t>
  </si>
  <si>
    <r>
      <t xml:space="preserve">A detailed </t>
    </r>
    <r>
      <rPr>
        <b/>
        <sz val="11"/>
        <color theme="1"/>
        <rFont val="Arial"/>
        <family val="2"/>
      </rPr>
      <t>workplan</t>
    </r>
    <r>
      <rPr>
        <sz val="11"/>
        <color theme="1"/>
        <rFont val="Arial"/>
        <family val="2"/>
      </rPr>
      <t xml:space="preserve"> is provided. The workplan is feasible and include a description of evaluation phases, as well as a timeline with associated activities.</t>
    </r>
  </si>
  <si>
    <r>
      <t xml:space="preserve">The Inception Report describes the evaluation </t>
    </r>
    <r>
      <rPr>
        <b/>
        <sz val="11"/>
        <color theme="1"/>
        <rFont val="Arial"/>
        <family val="2"/>
      </rPr>
      <t>quality assurance</t>
    </r>
    <r>
      <rPr>
        <sz val="11"/>
        <color theme="1"/>
        <rFont val="Arial"/>
        <family val="2"/>
      </rPr>
      <t xml:space="preserve"> process and this is taken into account in the workplan.</t>
    </r>
  </si>
  <si>
    <r>
      <rPr>
        <b/>
        <sz val="11"/>
        <color theme="1"/>
        <rFont val="Arial"/>
        <family val="2"/>
      </rPr>
      <t>Logistics</t>
    </r>
    <r>
      <rPr>
        <sz val="11"/>
        <color theme="1"/>
        <rFont val="Arial"/>
        <family val="2"/>
      </rPr>
      <t xml:space="preserve"> considerations are addressed. Expected roles and responsibilities from the commissioning organization(s) or oversight committee are adequately explained.</t>
    </r>
  </si>
  <si>
    <t>7. MANAGEMENT</t>
  </si>
  <si>
    <r>
      <t xml:space="preserve">The </t>
    </r>
    <r>
      <rPr>
        <b/>
        <sz val="11"/>
        <color theme="1"/>
        <rFont val="Arial"/>
        <family val="2"/>
      </rPr>
      <t>evaluation management and governance</t>
    </r>
    <r>
      <rPr>
        <sz val="11"/>
        <color theme="1"/>
        <rFont val="Arial"/>
        <family val="2"/>
      </rPr>
      <t xml:space="preserve"> arrangements are clearly described and appropriate.</t>
    </r>
  </si>
  <si>
    <r>
      <t xml:space="preserve">The </t>
    </r>
    <r>
      <rPr>
        <b/>
        <sz val="11"/>
        <color theme="1"/>
        <rFont val="Arial"/>
        <family val="2"/>
      </rPr>
      <t>roles and responsibilities</t>
    </r>
    <r>
      <rPr>
        <sz val="11"/>
        <color theme="1"/>
        <rFont val="Arial"/>
        <family val="2"/>
      </rPr>
      <t xml:space="preserve"> of each member of the evaluation team are described.</t>
    </r>
    <r>
      <rPr>
        <sz val="11"/>
        <color theme="1"/>
        <rFont val="Arial"/>
        <family val="2"/>
      </rPr>
      <t xml:space="preserve"> Additionally, </t>
    </r>
    <r>
      <rPr>
        <b/>
        <sz val="11"/>
        <color theme="1"/>
        <rFont val="Arial"/>
        <family val="2"/>
      </rPr>
      <t>accountabilities and lines of communication</t>
    </r>
    <r>
      <rPr>
        <sz val="11"/>
        <color theme="1"/>
        <rFont val="Arial"/>
        <family val="2"/>
      </rPr>
      <t xml:space="preserve"> between the evaluation team and commissioners and the programme implementers are absolutely clear.</t>
    </r>
  </si>
  <si>
    <r>
      <t>The Inception report does not exceed 20</t>
    </r>
    <r>
      <rPr>
        <b/>
        <sz val="11"/>
        <color theme="1"/>
        <rFont val="Arial"/>
        <family val="2"/>
      </rPr>
      <t xml:space="preserve"> pages</t>
    </r>
    <r>
      <rPr>
        <sz val="11"/>
        <color theme="1"/>
        <rFont val="Arial"/>
        <family val="2"/>
      </rPr>
      <t xml:space="preserve"> (excluding annexes).
All large annexes should be linked to the report rather than included in the same volume.</t>
    </r>
  </si>
  <si>
    <r>
      <t xml:space="preserve">It is clear </t>
    </r>
    <r>
      <rPr>
        <b/>
        <sz val="11"/>
        <color theme="1"/>
        <rFont val="Arial"/>
        <family val="2"/>
      </rPr>
      <t>who is carrying out the evaluation</t>
    </r>
    <r>
      <rPr>
        <sz val="11"/>
        <color theme="1"/>
        <rFont val="Arial"/>
        <family val="2"/>
      </rPr>
      <t>.</t>
    </r>
  </si>
  <si>
    <r>
      <t xml:space="preserve">The </t>
    </r>
    <r>
      <rPr>
        <b/>
        <sz val="11"/>
        <rFont val="Arial"/>
        <family val="2"/>
      </rPr>
      <t>annexes</t>
    </r>
    <r>
      <rPr>
        <sz val="11"/>
        <rFont val="Arial"/>
        <family val="2"/>
      </rPr>
      <t xml:space="preserve"> are clear, comprehensive and increase the usefulness of the product. They include, at least, the original TORs, the evaluation framework, a bibliography and a list of consultees. </t>
    </r>
  </si>
  <si>
    <r>
      <t xml:space="preserve">The inception report is accompanied by a </t>
    </r>
    <r>
      <rPr>
        <b/>
        <sz val="11"/>
        <rFont val="Arial"/>
        <family val="2"/>
      </rPr>
      <t>desk review</t>
    </r>
    <r>
      <rPr>
        <sz val="11"/>
        <rFont val="Arial"/>
        <family val="2"/>
      </rPr>
      <t xml:space="preserve"> of max 15 pages indicating data availability and gaps for this evaluation.</t>
    </r>
  </si>
  <si>
    <r>
      <t xml:space="preserve">The </t>
    </r>
    <r>
      <rPr>
        <b/>
        <sz val="11"/>
        <color theme="1"/>
        <rFont val="Arial"/>
        <family val="2"/>
      </rPr>
      <t>evaluation matrix</t>
    </r>
    <r>
      <rPr>
        <sz val="11"/>
        <color theme="1"/>
        <rFont val="Arial"/>
        <family val="2"/>
      </rPr>
      <t xml:space="preserve"> is clearly articulated indicating the evaluation criteria, evaluation questions, sub-questions and indicators (as appropriate), data sources, methods, and outlines established benchmarks where relevant.</t>
    </r>
  </si>
  <si>
    <r>
      <t xml:space="preserve">The </t>
    </r>
    <r>
      <rPr>
        <b/>
        <sz val="11"/>
        <rFont val="Arial"/>
        <family val="2"/>
      </rPr>
      <t>inception process</t>
    </r>
    <r>
      <rPr>
        <sz val="11"/>
        <rFont val="Arial"/>
        <family val="2"/>
      </rPr>
      <t xml:space="preserve"> is clearly explained. This includes the activities, meetings, initial desk reviews and analyses, and how stakeholders were identified and engaged in the inception phase. </t>
    </r>
    <r>
      <rPr>
        <b/>
        <sz val="11"/>
        <rFont val="Arial"/>
        <family val="2"/>
      </rPr>
      <t>As applicable, a stakeholders mapping is also included</t>
    </r>
  </si>
  <si>
    <r>
      <t xml:space="preserve">A </t>
    </r>
    <r>
      <rPr>
        <b/>
        <sz val="11"/>
        <color theme="1"/>
        <rFont val="Arial"/>
        <family val="2"/>
      </rPr>
      <t>data analysis plan</t>
    </r>
    <r>
      <rPr>
        <sz val="11"/>
        <color theme="1"/>
        <rFont val="Arial"/>
        <family val="2"/>
      </rPr>
      <t xml:space="preserve"> is included that explains how the collected data and information will be used to answer the evaluation questions. It explains the process for organizing and comparing different sources of data and information.</t>
    </r>
  </si>
  <si>
    <r>
      <t xml:space="preserve">A plan for </t>
    </r>
    <r>
      <rPr>
        <b/>
        <sz val="11"/>
        <color theme="1"/>
        <rFont val="Arial"/>
        <family val="2"/>
      </rPr>
      <t>testing and validating tools</t>
    </r>
    <r>
      <rPr>
        <sz val="11"/>
        <color theme="1"/>
        <rFont val="Arial"/>
        <family val="2"/>
      </rPr>
      <t xml:space="preserve"> is included (e.g. pre-testing of questionnaires).</t>
    </r>
  </si>
  <si>
    <r>
      <t xml:space="preserve">Where applicable, data collection methods and tools are designed to enable the collection and analysis of </t>
    </r>
    <r>
      <rPr>
        <b/>
        <sz val="11"/>
        <rFont val="Arial"/>
        <family val="2"/>
      </rPr>
      <t>disaggregated data</t>
    </r>
    <r>
      <rPr>
        <sz val="11"/>
        <rFont val="Arial"/>
        <family val="2"/>
      </rPr>
      <t xml:space="preserve"> (at minimum by sex and age, but other characteristics should also be considered, </t>
    </r>
    <r>
      <rPr>
        <b/>
        <sz val="11"/>
        <rFont val="Arial"/>
        <family val="2"/>
      </rPr>
      <t xml:space="preserve">such as gender, disability and other vulnerabilities). </t>
    </r>
  </si>
  <si>
    <r>
      <t xml:space="preserve">Drafts of </t>
    </r>
    <r>
      <rPr>
        <b/>
        <sz val="11"/>
        <color theme="1"/>
        <rFont val="Arial"/>
        <family val="2"/>
      </rPr>
      <t xml:space="preserve">specific data generation tools </t>
    </r>
    <r>
      <rPr>
        <sz val="11"/>
        <color theme="1"/>
        <rFont val="Arial"/>
        <family val="2"/>
      </rPr>
      <t>(such as interview guides or questionnaires) for each main category of stakeholders are annexed. The questions align with the evaluation matrix and objectives, and they are appropriate for the intended audiences and stakeholders.</t>
    </r>
  </si>
  <si>
    <r>
      <rPr>
        <b/>
        <sz val="11"/>
        <color theme="1"/>
        <rFont val="Arial"/>
        <family val="2"/>
      </rPr>
      <t>OPTIONAL:</t>
    </r>
    <r>
      <rPr>
        <sz val="11"/>
        <color theme="1"/>
        <rFont val="Arial"/>
        <family val="2"/>
      </rPr>
      <t xml:space="preserve"> If the evaluation methods require </t>
    </r>
    <r>
      <rPr>
        <b/>
        <sz val="11"/>
        <color theme="1"/>
        <rFont val="Arial"/>
        <family val="2"/>
      </rPr>
      <t>formal ethical approval</t>
    </r>
    <r>
      <rPr>
        <sz val="11"/>
        <color theme="1"/>
        <rFont val="Arial"/>
        <family val="2"/>
      </rPr>
      <t xml:space="preserve">, the Inception Report explains how formal approval was sought (or is being sought) by an IRB or national ERB as appropriate. </t>
    </r>
  </si>
  <si>
    <t>The criterion was fully met (or exceeded) and there were no or few shortcomings. Evaluation commissioners may use the Inception Report with a high degree of confidence that the design will meet the needs of the evaluation.</t>
  </si>
  <si>
    <t>The criterion was met with only minor shortcomings. Evaluation commissioners can have a strong degree of confidence in the evaluation's design and its ability to meet the objectives in the TOR, and can choose to strengthen the approach further if there are specific gaps or recommendations for improvement.</t>
  </si>
  <si>
    <t>The criterion was partially met with shortcomings that should be addressed before moving forward. Evaluation commissioners should work with the evaluators to prioritise improvements to strengthen the evaluation design in order to meet the evaluation objectives.</t>
  </si>
  <si>
    <t>There were major shortcomings in meeting UNHCR's standards for evaluations. Evaluation commissioners should not rely on the evaluation design to meet the evaluation objectives without significant improvements being made.</t>
  </si>
  <si>
    <t>UNHCR Evaluation Report</t>
  </si>
  <si>
    <r>
      <t xml:space="preserve">The report is accessible, written in a </t>
    </r>
    <r>
      <rPr>
        <b/>
        <sz val="11"/>
        <color theme="1"/>
        <rFont val="Arial"/>
        <family val="2"/>
      </rPr>
      <t>clear</t>
    </r>
    <r>
      <rPr>
        <sz val="11"/>
        <color theme="1"/>
        <rFont val="Arial"/>
        <family val="2"/>
      </rPr>
      <t xml:space="preserve"> manner. The </t>
    </r>
    <r>
      <rPr>
        <b/>
        <sz val="11"/>
        <color theme="1"/>
        <rFont val="Arial"/>
        <family val="2"/>
      </rPr>
      <t>style</t>
    </r>
    <r>
      <rPr>
        <sz val="11"/>
        <color theme="1"/>
        <rFont val="Arial"/>
        <family val="2"/>
      </rPr>
      <t xml:space="preserve"> is adequate and easy to understand. The </t>
    </r>
    <r>
      <rPr>
        <b/>
        <sz val="11"/>
        <color theme="1"/>
        <rFont val="Arial"/>
        <family val="2"/>
      </rPr>
      <t>structure</t>
    </r>
    <r>
      <rPr>
        <sz val="11"/>
        <color theme="1"/>
        <rFont val="Arial"/>
        <family val="2"/>
      </rPr>
      <t xml:space="preserve"> has a logical flow (e.g. use of headings and sub-headings)                                                                                                                    </t>
    </r>
  </si>
  <si>
    <r>
      <t xml:space="preserve">The report uses UNHCR </t>
    </r>
    <r>
      <rPr>
        <b/>
        <sz val="11"/>
        <color theme="1"/>
        <rFont val="Arial"/>
        <family val="2"/>
      </rPr>
      <t>technical terms and jargon</t>
    </r>
    <r>
      <rPr>
        <sz val="11"/>
        <color theme="1"/>
        <rFont val="Arial"/>
        <family val="2"/>
      </rPr>
      <t xml:space="preserve"> with clear explanations. </t>
    </r>
    <r>
      <rPr>
        <b/>
        <sz val="11"/>
        <color theme="1"/>
        <rFont val="Arial"/>
        <family val="2"/>
      </rPr>
      <t>Acronyms</t>
    </r>
    <r>
      <rPr>
        <sz val="11"/>
        <color theme="1"/>
        <rFont val="Arial"/>
        <family val="2"/>
      </rPr>
      <t xml:space="preserve"> are spelled out when first used. </t>
    </r>
    <r>
      <rPr>
        <b/>
        <sz val="11"/>
        <color theme="1"/>
        <rFont val="Arial"/>
        <family val="2"/>
      </rPr>
      <t>Tables, graphs and diagrams</t>
    </r>
    <r>
      <rPr>
        <sz val="11"/>
        <color theme="1"/>
        <rFont val="Arial"/>
        <family val="2"/>
      </rPr>
      <t xml:space="preserve"> are properly labelled (and referenced)</t>
    </r>
  </si>
  <si>
    <t>2. CONTEXT</t>
  </si>
  <si>
    <r>
      <t xml:space="preserve">The product provides a relevant and sufficient description of the organizational, local, national and/or international </t>
    </r>
    <r>
      <rPr>
        <b/>
        <sz val="11"/>
        <rFont val="Arial"/>
        <family val="2"/>
      </rPr>
      <t>context and constraints</t>
    </r>
    <r>
      <rPr>
        <sz val="11"/>
        <rFont val="Arial"/>
        <family val="2"/>
      </rPr>
      <t xml:space="preserve"> within which the intervention was operating. There is an assessment of the </t>
    </r>
    <r>
      <rPr>
        <b/>
        <sz val="11"/>
        <rFont val="Arial"/>
        <family val="2"/>
      </rPr>
      <t>related policies and principles</t>
    </r>
    <r>
      <rPr>
        <sz val="11"/>
        <rFont val="Arial"/>
        <family val="2"/>
      </rPr>
      <t xml:space="preserve"> that are most relevant and this includes reference to relevant instruments or policies on human rights, refugee rights, IDPs, statelessness, non-refoulement, gender and equity as appropriate.</t>
    </r>
  </si>
  <si>
    <r>
      <t xml:space="preserve">The product provides a relevant and sufficient description of the </t>
    </r>
    <r>
      <rPr>
        <b/>
        <sz val="11"/>
        <color rgb="FF000000"/>
        <rFont val="Arial"/>
        <family val="2"/>
      </rPr>
      <t>object of the evaluation</t>
    </r>
    <r>
      <rPr>
        <sz val="11"/>
        <color rgb="FF000000"/>
        <rFont val="Arial"/>
        <family val="2"/>
      </rPr>
      <t xml:space="preserve"> (object refers to intervention/policy to be evaluated, with detail on the intervention’s anticipated impact, specific objectives or outcomes and outputs, target groups, timescale, geographical coverage, expenditure (where possible) and the extent to which the intervention aimed to address issues of protection and inclusion of persons of concern, as relevant. Finally, the product describes the </t>
    </r>
    <r>
      <rPr>
        <b/>
        <sz val="11"/>
        <color rgb="FF000000"/>
        <rFont val="Arial"/>
        <family val="2"/>
      </rPr>
      <t>intervention logic and/or theory of change</t>
    </r>
    <r>
      <rPr>
        <sz val="11"/>
        <color rgb="FF000000"/>
        <rFont val="Arial"/>
        <family val="2"/>
      </rPr>
      <t xml:space="preserve">, as relevant. The process and sources used are mentioned in the report </t>
    </r>
  </si>
  <si>
    <t>3. ANALYSIS, FINDINGS &amp; CONCLUSIONS</t>
  </si>
  <si>
    <r>
      <rPr>
        <sz val="11"/>
        <color rgb="FF000000"/>
        <rFont val="Arial"/>
        <family val="2"/>
      </rPr>
      <t xml:space="preserve">Information is </t>
    </r>
    <r>
      <rPr>
        <b/>
        <sz val="11"/>
        <color rgb="FF000000"/>
        <rFont val="Arial"/>
        <family val="2"/>
      </rPr>
      <t>presented, analysed and interpreted</t>
    </r>
    <r>
      <rPr>
        <sz val="11"/>
        <color rgb="FF000000"/>
        <rFont val="Arial"/>
        <family val="2"/>
      </rPr>
      <t xml:space="preserve"> systematically and logically. </t>
    </r>
    <r>
      <rPr>
        <b/>
        <sz val="11"/>
        <color rgb="FF000000"/>
        <rFont val="Arial"/>
        <family val="2"/>
      </rPr>
      <t>Findings</t>
    </r>
    <r>
      <rPr>
        <sz val="11"/>
        <color rgb="FF000000"/>
        <rFont val="Arial"/>
        <family val="2"/>
      </rPr>
      <t xml:space="preserve"> are presented against the evaluation questions and drawing on the criteria as appropriate. </t>
    </r>
    <r>
      <rPr>
        <b/>
        <sz val="11"/>
        <color rgb="FF000000"/>
        <rFont val="Arial"/>
        <family val="2"/>
      </rPr>
      <t>Conclusions</t>
    </r>
    <r>
      <rPr>
        <sz val="11"/>
        <color rgb="FF000000"/>
        <rFont val="Arial"/>
        <family val="2"/>
      </rPr>
      <t xml:space="preserve"> are presented by themes, as appropriate.</t>
    </r>
  </si>
  <si>
    <r>
      <t xml:space="preserve">The evaluation is transparent about the </t>
    </r>
    <r>
      <rPr>
        <b/>
        <sz val="11"/>
        <color theme="1"/>
        <rFont val="Arial"/>
        <family val="2"/>
      </rPr>
      <t>sources and quality of information</t>
    </r>
    <r>
      <rPr>
        <sz val="11"/>
        <color theme="1"/>
        <rFont val="Arial"/>
        <family val="2"/>
      </rPr>
      <t xml:space="preserve">, and references or sources are provided. 
Evidence can be </t>
    </r>
    <r>
      <rPr>
        <b/>
        <sz val="11"/>
        <color theme="1"/>
        <rFont val="Arial"/>
        <family val="2"/>
      </rPr>
      <t xml:space="preserve">traced through the analysis </t>
    </r>
    <r>
      <rPr>
        <sz val="11"/>
        <color theme="1"/>
        <rFont val="Arial"/>
        <family val="2"/>
      </rPr>
      <t xml:space="preserve">presented in the findings, conclusions and recommendations. When evidence cannot be triangulated, the report clearly specifies those </t>
    </r>
    <r>
      <rPr>
        <b/>
        <sz val="11"/>
        <color theme="1"/>
        <rFont val="Arial"/>
        <family val="2"/>
      </rPr>
      <t>limitations and the implications</t>
    </r>
    <r>
      <rPr>
        <sz val="11"/>
        <color theme="1"/>
        <rFont val="Arial"/>
        <family val="2"/>
      </rPr>
      <t xml:space="preserve"> on the evidence presented.</t>
    </r>
    <r>
      <rPr>
        <sz val="11"/>
        <color theme="1"/>
        <rFont val="Arial"/>
        <family val="2"/>
      </rPr>
      <t xml:space="preserve"> Issues of </t>
    </r>
    <r>
      <rPr>
        <b/>
        <sz val="11"/>
        <color theme="1"/>
        <rFont val="Arial"/>
        <family val="2"/>
      </rPr>
      <t>attribution / contribution</t>
    </r>
    <r>
      <rPr>
        <sz val="11"/>
        <color theme="1"/>
        <rFont val="Arial"/>
        <family val="2"/>
      </rPr>
      <t xml:space="preserve"> are considered. </t>
    </r>
    <r>
      <rPr>
        <b/>
        <sz val="11"/>
        <color theme="1"/>
        <rFont val="Arial"/>
        <family val="2"/>
      </rPr>
      <t>Unintended and unexpected</t>
    </r>
    <r>
      <rPr>
        <sz val="11"/>
        <color theme="1"/>
        <rFont val="Arial"/>
        <family val="2"/>
      </rPr>
      <t xml:space="preserve"> results are identified and discussed.</t>
    </r>
  </si>
  <si>
    <r>
      <t xml:space="preserve">The analysis includes an appropriate reflection of the views of </t>
    </r>
    <r>
      <rPr>
        <b/>
        <sz val="11"/>
        <color theme="1"/>
        <rFont val="Arial"/>
        <family val="2"/>
      </rPr>
      <t xml:space="preserve">different stakeholders </t>
    </r>
    <r>
      <rPr>
        <sz val="11"/>
        <color theme="1"/>
        <rFont val="Arial"/>
        <family val="2"/>
      </rPr>
      <t xml:space="preserve">(reflecting diverse interests), as relevant to the evaluation questions and design. 
Where relevant and possible, the analysis is disaggregated to show impact and outcomes on the different stakeholder groups. Where appropriate, the analysis and findings address the </t>
    </r>
    <r>
      <rPr>
        <b/>
        <sz val="11"/>
        <color theme="1"/>
        <rFont val="Arial"/>
        <family val="2"/>
      </rPr>
      <t>cross-cutting issues</t>
    </r>
    <r>
      <rPr>
        <sz val="11"/>
        <color theme="1"/>
        <rFont val="Arial"/>
        <family val="2"/>
      </rPr>
      <t xml:space="preserve">  (e.g., AGD, inclusion, disability, gender equality,...) that are within the identified scope of the evaluation. </t>
    </r>
  </si>
  <si>
    <r>
      <t xml:space="preserve">There is sufficient evidence that the </t>
    </r>
    <r>
      <rPr>
        <b/>
        <sz val="11"/>
        <color theme="1"/>
        <rFont val="Arial"/>
        <family val="2"/>
      </rPr>
      <t>context</t>
    </r>
    <r>
      <rPr>
        <sz val="11"/>
        <color theme="1"/>
        <rFont val="Arial"/>
        <family val="2"/>
      </rPr>
      <t xml:space="preserve"> (e.g. political, policy, institutional) has been taken into account in relation to conclusions and recommendations.</t>
    </r>
  </si>
  <si>
    <r>
      <t>Conclusions provide reasoned</t>
    </r>
    <r>
      <rPr>
        <b/>
        <sz val="11"/>
        <color theme="1"/>
        <rFont val="Arial"/>
        <family val="2"/>
      </rPr>
      <t xml:space="preserve"> judgement based on the evidence</t>
    </r>
    <r>
      <rPr>
        <sz val="11"/>
        <color theme="1"/>
        <rFont val="Arial"/>
        <family val="2"/>
      </rPr>
      <t xml:space="preserve"> presented in the analysis and findings.</t>
    </r>
  </si>
  <si>
    <t>4. LESSONS and RECOMMENDATIONS</t>
  </si>
  <si>
    <r>
      <rPr>
        <b/>
        <sz val="11"/>
        <color theme="1"/>
        <rFont val="Arial"/>
        <family val="2"/>
      </rPr>
      <t>Lessons and / or good practices</t>
    </r>
    <r>
      <rPr>
        <sz val="11"/>
        <color theme="1"/>
        <rFont val="Arial"/>
        <family val="2"/>
      </rPr>
      <t xml:space="preserve"> are clearly distilled from the findings of the evaluation and presented separately, as appropriate. </t>
    </r>
  </si>
  <si>
    <r>
      <t xml:space="preserve">Recommendations are </t>
    </r>
    <r>
      <rPr>
        <b/>
        <sz val="11"/>
        <color theme="1"/>
        <rFont val="Arial"/>
        <family val="2"/>
      </rPr>
      <t xml:space="preserve">linked to the conclusions </t>
    </r>
    <r>
      <rPr>
        <sz val="11"/>
        <color theme="1"/>
        <rFont val="Arial"/>
        <family val="2"/>
      </rPr>
      <t xml:space="preserve">and built upon the evidence from the evaluation and targeted at the intended users. They are clearly presented, enabling individuals or departments to follow up on each specific recommendation. They are </t>
    </r>
    <r>
      <rPr>
        <b/>
        <sz val="11"/>
        <color theme="1"/>
        <rFont val="Arial"/>
        <family val="2"/>
      </rPr>
      <t>actionable and realistic</t>
    </r>
    <r>
      <rPr>
        <sz val="11"/>
        <color theme="1"/>
        <rFont val="Arial"/>
        <family val="2"/>
      </rPr>
      <t xml:space="preserve"> for intended actors to take forward, </t>
    </r>
    <r>
      <rPr>
        <b/>
        <sz val="11"/>
        <color theme="1"/>
        <rFont val="Arial"/>
        <family val="2"/>
      </rPr>
      <t>limited in number</t>
    </r>
    <r>
      <rPr>
        <sz val="11"/>
        <color theme="1"/>
        <rFont val="Arial"/>
        <family val="2"/>
      </rPr>
      <t xml:space="preserve">, and </t>
    </r>
    <r>
      <rPr>
        <b/>
        <sz val="11"/>
        <color theme="1"/>
        <rFont val="Arial"/>
        <family val="2"/>
      </rPr>
      <t>timebound</t>
    </r>
    <r>
      <rPr>
        <sz val="11"/>
        <color theme="1"/>
        <rFont val="Arial"/>
        <family val="2"/>
      </rPr>
      <t xml:space="preserve">. </t>
    </r>
    <r>
      <rPr>
        <b/>
        <sz val="11"/>
        <color theme="1"/>
        <rFont val="Arial"/>
        <family val="2"/>
      </rPr>
      <t xml:space="preserve">Where appropriate, the recommendations address cross-cutting issues  (e.g., AGD, inclusion, disability, gender equality, etc.) that are within the identified scope of the evaluation. </t>
    </r>
  </si>
  <si>
    <t>The report does not exceed 50 pages. Annexes are to be provided separately. Large annexes should be provided as hyperlinks</t>
  </si>
  <si>
    <t xml:space="preserve">Governance of evaluation is clearly indicated (e.g. inclusion of Evaluation Reference Group, in-country Advisory Group, roles and responsibilities of evaluation team, UNHCR evaluation management etc) </t>
  </si>
  <si>
    <r>
      <t xml:space="preserve">The report includes a concise </t>
    </r>
    <r>
      <rPr>
        <b/>
        <sz val="11"/>
        <color theme="1"/>
        <rFont val="Arial"/>
        <family val="2"/>
      </rPr>
      <t>executive summary</t>
    </r>
    <r>
      <rPr>
        <sz val="11"/>
        <color theme="1"/>
        <rFont val="Arial"/>
        <family val="2"/>
      </rPr>
      <t xml:space="preserve"> (3-6 pages max). It includes all key elements to provide an accurate summary of the main product.</t>
    </r>
  </si>
  <si>
    <t>The annexes are clear, comprehensive and increase the usefulness and credibility of the product. They contain - at least - the original TORs, the evaluation framework, a bibliography and a list of consultees.</t>
  </si>
  <si>
    <r>
      <t xml:space="preserve">The </t>
    </r>
    <r>
      <rPr>
        <b/>
        <sz val="11"/>
        <rFont val="Arial"/>
        <family val="2"/>
      </rPr>
      <t>purpose, scope, objectives and key questions</t>
    </r>
    <r>
      <rPr>
        <sz val="11"/>
        <rFont val="Arial"/>
        <family val="2"/>
      </rPr>
      <t xml:space="preserve"> (addressed in the ToR and Inception Report) have been adequately reflected in the final evaluation report</t>
    </r>
  </si>
  <si>
    <r>
      <t xml:space="preserve">The </t>
    </r>
    <r>
      <rPr>
        <sz val="11"/>
        <color theme="1"/>
        <rFont val="Arial"/>
        <family val="2"/>
      </rPr>
      <t>methodology</t>
    </r>
    <r>
      <rPr>
        <b/>
        <sz val="11"/>
        <color theme="1"/>
        <rFont val="Arial"/>
        <family val="2"/>
      </rPr>
      <t xml:space="preserve"> outlined in the Inception Report has been </t>
    </r>
    <r>
      <rPr>
        <sz val="11"/>
        <color theme="1"/>
        <rFont val="Arial"/>
        <family val="2"/>
      </rPr>
      <t xml:space="preserve">used appropriately to answer the different evaluation questions. Any changes and/or limitations have been described and justified.  </t>
    </r>
  </si>
  <si>
    <r>
      <t xml:space="preserve">The </t>
    </r>
    <r>
      <rPr>
        <b/>
        <sz val="11"/>
        <color theme="1"/>
        <rFont val="Arial"/>
        <family val="2"/>
      </rPr>
      <t>evaluation matrix</t>
    </r>
    <r>
      <rPr>
        <sz val="11"/>
        <color theme="1"/>
        <rFont val="Arial"/>
        <family val="2"/>
      </rPr>
      <t xml:space="preserve"> is clearly articulated indicating the evaluation questions, criteria and some key indicators (as appropriate without being too lengthy--referring to annex for full matrix), data sources and methods. The matrix appear coherent and how it was used is clearly explained. The matrix is included as an annex, or available through a link (if longer than 5 pages).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</si>
</sst>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5">
    <font>
      <sz val="11"/>
      <color theme="1"/>
      <name val="Calibri"/>
      <family val="2"/>
      <scheme val="minor"/>
    </font>
    <font>
      <sz val="11"/>
      <color theme="1"/>
      <name val="Arial"/>
      <family val="2"/>
    </font>
    <font>
      <sz val="11"/>
      <color theme="1"/>
      <name val="Arial"/>
      <family val="2"/>
    </font>
    <font>
      <sz val="11"/>
      <color theme="1"/>
      <name val="HelveticaNeueLT Std"/>
      <family val="2"/>
    </font>
    <font>
      <sz val="11"/>
      <color theme="1"/>
      <name val="HelveticaNeueLT Std"/>
      <family val="2"/>
    </font>
    <font>
      <sz val="11"/>
      <color theme="1"/>
      <name val="Arial"/>
      <family val="2"/>
    </font>
    <font>
      <sz val="11"/>
      <color rgb="FFFF0000"/>
      <name val="Arial"/>
      <family val="2"/>
    </font>
    <font>
      <sz val="11"/>
      <name val="Arial"/>
      <family val="2"/>
    </font>
    <font>
      <sz val="16"/>
      <color theme="1"/>
      <name val="Arial"/>
      <family val="2"/>
    </font>
    <font>
      <sz val="22"/>
      <color theme="1"/>
      <name val="Arial"/>
      <family val="2"/>
    </font>
    <font>
      <sz val="11"/>
      <color theme="0"/>
      <name val="Arial"/>
      <family val="2"/>
    </font>
    <font>
      <b/>
      <sz val="11"/>
      <color theme="0"/>
      <name val="Arial"/>
      <family val="2"/>
    </font>
    <font>
      <b/>
      <sz val="11"/>
      <color theme="1"/>
      <name val="Arial"/>
      <family val="2"/>
    </font>
    <font>
      <sz val="20"/>
      <color theme="1"/>
      <name val="Arial"/>
      <family val="2"/>
    </font>
    <font>
      <b/>
      <sz val="22"/>
      <color theme="3"/>
      <name val="Arial"/>
      <family val="2"/>
    </font>
    <font>
      <b/>
      <sz val="20"/>
      <color theme="3"/>
      <name val="Arial"/>
      <family val="2"/>
    </font>
    <font>
      <b/>
      <sz val="12"/>
      <color theme="0"/>
      <name val="Arial"/>
      <family val="2"/>
    </font>
    <font>
      <sz val="12"/>
      <color theme="1"/>
      <name val="Arial"/>
      <family val="2"/>
    </font>
    <font>
      <sz val="12"/>
      <color theme="0"/>
      <name val="Arial"/>
      <family val="2"/>
    </font>
    <font>
      <sz val="10"/>
      <name val="Arial"/>
      <family val="2"/>
    </font>
    <font>
      <sz val="10"/>
      <color theme="1"/>
      <name val="Arial"/>
      <family val="2"/>
    </font>
    <font>
      <sz val="11"/>
      <color theme="1"/>
      <name val="Georgia"/>
      <family val="2"/>
    </font>
    <font>
      <b/>
      <sz val="11"/>
      <name val="Arial"/>
      <family val="2"/>
    </font>
    <font>
      <sz val="11"/>
      <color theme="1"/>
      <name val="Calibri"/>
      <family val="2"/>
      <scheme val="minor"/>
    </font>
    <font>
      <sz val="11"/>
      <color rgb="FF000000"/>
      <name val="Arial"/>
      <family val="2"/>
    </font>
    <font>
      <b/>
      <sz val="11"/>
      <color rgb="FF000000"/>
      <name val="Arial"/>
      <family val="2"/>
    </font>
    <font>
      <i/>
      <sz val="11"/>
      <color theme="1"/>
      <name val="Arial"/>
      <family val="2"/>
    </font>
    <font>
      <b/>
      <sz val="11"/>
      <color rgb="FFFF0000"/>
      <name val="Arial"/>
      <family val="2"/>
    </font>
    <font>
      <sz val="9"/>
      <color theme="1"/>
      <name val="Calibri"/>
      <family val="2"/>
      <scheme val="minor"/>
    </font>
    <font>
      <i/>
      <sz val="11"/>
      <color theme="1"/>
      <name val="Calibri"/>
      <family val="2"/>
      <scheme val="minor"/>
    </font>
    <font>
      <b/>
      <sz val="11"/>
      <color theme="0"/>
      <name val="Calibri"/>
      <family val="2"/>
      <scheme val="minor"/>
    </font>
    <font>
      <b/>
      <sz val="11"/>
      <color rgb="FFFF0000"/>
      <name val="Calibri"/>
      <family val="2"/>
      <scheme val="minor"/>
    </font>
    <font>
      <b/>
      <sz val="11"/>
      <name val="Calibri"/>
      <family val="2"/>
      <scheme val="minor"/>
    </font>
    <font>
      <sz val="11"/>
      <color rgb="FF000000"/>
      <name val="Arial"/>
    </font>
    <font>
      <b/>
      <sz val="11"/>
      <color rgb="FF000000"/>
      <name val="Arial"/>
    </font>
  </fonts>
  <fills count="10">
    <fill>
      <patternFill patternType="none"/>
    </fill>
    <fill>
      <patternFill patternType="gray125"/>
    </fill>
    <fill>
      <patternFill patternType="solid">
        <fgColor theme="3"/>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indexed="64"/>
      </top>
      <bottom style="medium">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right style="medium">
        <color theme="3"/>
      </right>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rgb="FF00A499"/>
      </left>
      <right/>
      <top style="thin">
        <color rgb="FF00A499"/>
      </top>
      <bottom style="thin">
        <color rgb="FF00A499"/>
      </bottom>
      <diagonal/>
    </border>
    <border>
      <left/>
      <right/>
      <top style="thin">
        <color rgb="FF00A499"/>
      </top>
      <bottom style="thin">
        <color rgb="FF00A499"/>
      </bottom>
      <diagonal/>
    </border>
    <border>
      <left/>
      <right style="medium">
        <color indexed="64"/>
      </right>
      <top style="thin">
        <color rgb="FF00A499"/>
      </top>
      <bottom style="thin">
        <color rgb="FF00A499"/>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top/>
      <bottom style="thin">
        <color auto="1"/>
      </bottom>
      <diagonal/>
    </border>
    <border>
      <left/>
      <right style="medium">
        <color indexed="64"/>
      </right>
      <top/>
      <bottom style="thin">
        <color auto="1"/>
      </bottom>
      <diagonal/>
    </border>
    <border>
      <left/>
      <right/>
      <top style="medium">
        <color indexed="64"/>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style="medium">
        <color theme="3"/>
      </left>
      <right style="medium">
        <color theme="3"/>
      </right>
      <top/>
      <bottom/>
      <diagonal/>
    </border>
  </borders>
  <cellStyleXfs count="2">
    <xf numFmtId="0" fontId="0" fillId="0" borderId="0"/>
    <xf numFmtId="0" fontId="21" fillId="0" borderId="0"/>
  </cellStyleXfs>
  <cellXfs count="237">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6" fillId="0" borderId="0" xfId="0" applyFont="1" applyAlignment="1">
      <alignment vertical="center"/>
    </xf>
    <xf numFmtId="0" fontId="5" fillId="0" borderId="0" xfId="0" applyFont="1"/>
    <xf numFmtId="0" fontId="8" fillId="0" borderId="0" xfId="0" applyFont="1" applyAlignment="1">
      <alignment horizontal="center" vertical="center" wrapText="1"/>
    </xf>
    <xf numFmtId="0" fontId="11" fillId="2" borderId="5" xfId="0" applyFont="1" applyFill="1" applyBorder="1" applyAlignment="1">
      <alignment horizontal="center" vertical="center"/>
    </xf>
    <xf numFmtId="0" fontId="10" fillId="2" borderId="6" xfId="0" applyFont="1" applyFill="1" applyBorder="1" applyAlignment="1">
      <alignment vertical="center"/>
    </xf>
    <xf numFmtId="0" fontId="7" fillId="0" borderId="1" xfId="0" applyFont="1" applyBorder="1" applyAlignment="1">
      <alignment vertical="center" wrapText="1"/>
    </xf>
    <xf numFmtId="0" fontId="11" fillId="2" borderId="7" xfId="0" applyFont="1" applyFill="1" applyBorder="1" applyAlignment="1">
      <alignment vertical="center"/>
    </xf>
    <xf numFmtId="0" fontId="11" fillId="2" borderId="15" xfId="0" applyFont="1" applyFill="1" applyBorder="1" applyAlignment="1">
      <alignment vertical="center" wrapText="1"/>
    </xf>
    <xf numFmtId="0" fontId="9" fillId="0" borderId="0" xfId="0" applyFont="1" applyAlignment="1">
      <alignment vertical="center" wrapText="1"/>
    </xf>
    <xf numFmtId="0" fontId="13" fillId="8" borderId="21" xfId="0" applyFont="1" applyFill="1" applyBorder="1" applyAlignment="1">
      <alignment vertical="center" wrapText="1"/>
    </xf>
    <xf numFmtId="0" fontId="14" fillId="8" borderId="22" xfId="0" applyFont="1" applyFill="1" applyBorder="1" applyAlignment="1">
      <alignment vertical="center"/>
    </xf>
    <xf numFmtId="0" fontId="13" fillId="8" borderId="0" xfId="0" applyFont="1" applyFill="1" applyAlignment="1">
      <alignment vertical="center" wrapText="1"/>
    </xf>
    <xf numFmtId="0" fontId="9" fillId="0" borderId="25" xfId="0" applyFont="1" applyBorder="1" applyAlignment="1">
      <alignment vertical="center" wrapText="1"/>
    </xf>
    <xf numFmtId="0" fontId="9" fillId="0" borderId="23" xfId="0" applyFont="1" applyBorder="1" applyAlignment="1">
      <alignment vertical="center" wrapText="1"/>
    </xf>
    <xf numFmtId="0" fontId="10" fillId="2" borderId="5" xfId="0" applyFont="1" applyFill="1" applyBorder="1" applyAlignment="1">
      <alignment vertical="center"/>
    </xf>
    <xf numFmtId="0" fontId="15" fillId="8" borderId="22" xfId="0" applyFont="1" applyFill="1" applyBorder="1" applyAlignment="1">
      <alignment horizontal="left" vertical="top"/>
    </xf>
    <xf numFmtId="0" fontId="15" fillId="8" borderId="20" xfId="0" applyFont="1" applyFill="1" applyBorder="1" applyAlignment="1">
      <alignment wrapText="1"/>
    </xf>
    <xf numFmtId="0" fontId="15" fillId="8" borderId="19" xfId="0" applyFont="1" applyFill="1" applyBorder="1"/>
    <xf numFmtId="0" fontId="4" fillId="0" borderId="0" xfId="0" applyFont="1" applyAlignment="1">
      <alignment vertical="center"/>
    </xf>
    <xf numFmtId="0" fontId="19" fillId="8"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19" fillId="8" borderId="1" xfId="0" applyFont="1" applyFill="1" applyBorder="1"/>
    <xf numFmtId="0" fontId="19" fillId="8" borderId="3" xfId="0" applyFont="1" applyFill="1" applyBorder="1" applyAlignment="1">
      <alignment horizontal="center" vertical="center" wrapText="1"/>
    </xf>
    <xf numFmtId="9" fontId="20" fillId="8" borderId="1" xfId="0" applyNumberFormat="1" applyFont="1" applyFill="1" applyBorder="1" applyAlignment="1">
      <alignment horizontal="center" vertical="center"/>
    </xf>
    <xf numFmtId="0" fontId="7" fillId="8" borderId="1" xfId="0" applyFont="1" applyFill="1" applyBorder="1" applyAlignment="1">
      <alignment vertical="center" wrapText="1"/>
    </xf>
    <xf numFmtId="0" fontId="24" fillId="8" borderId="1" xfId="0" applyFont="1" applyFill="1" applyBorder="1" applyAlignment="1">
      <alignment vertical="center" wrapText="1"/>
    </xf>
    <xf numFmtId="0" fontId="7" fillId="8" borderId="8" xfId="0" applyFont="1" applyFill="1" applyBorder="1" applyAlignment="1">
      <alignment vertical="center" wrapText="1"/>
    </xf>
    <xf numFmtId="49" fontId="26" fillId="0" borderId="0" xfId="0" applyNumberFormat="1" applyFont="1" applyAlignment="1">
      <alignment horizontal="right" vertical="center"/>
    </xf>
    <xf numFmtId="0" fontId="15" fillId="8" borderId="19" xfId="0" applyFont="1" applyFill="1" applyBorder="1" applyAlignment="1">
      <alignment horizontal="left"/>
    </xf>
    <xf numFmtId="0" fontId="15" fillId="8" borderId="20" xfId="0" applyFont="1" applyFill="1" applyBorder="1"/>
    <xf numFmtId="0" fontId="27" fillId="0" borderId="0" xfId="0" applyFont="1" applyAlignment="1">
      <alignment vertical="center"/>
    </xf>
    <xf numFmtId="0" fontId="24" fillId="0" borderId="1" xfId="0" applyFont="1" applyBorder="1" applyAlignment="1">
      <alignment vertical="center" wrapText="1"/>
    </xf>
    <xf numFmtId="0" fontId="28" fillId="8" borderId="0" xfId="0" applyFont="1" applyFill="1" applyAlignment="1">
      <alignment horizontal="left" vertical="center" wrapText="1"/>
    </xf>
    <xf numFmtId="0" fontId="7" fillId="8" borderId="42" xfId="0" applyFont="1" applyFill="1" applyBorder="1" applyAlignment="1">
      <alignment vertical="center" wrapText="1"/>
    </xf>
    <xf numFmtId="0" fontId="23" fillId="0" borderId="0" xfId="0" applyFont="1" applyAlignment="1">
      <alignment vertical="center"/>
    </xf>
    <xf numFmtId="0" fontId="12" fillId="0" borderId="0" xfId="0" applyFont="1" applyAlignment="1">
      <alignment vertical="center" wrapText="1"/>
    </xf>
    <xf numFmtId="0" fontId="7" fillId="9" borderId="31" xfId="0" applyFont="1" applyFill="1" applyBorder="1" applyAlignment="1">
      <alignment vertical="center" wrapText="1"/>
    </xf>
    <xf numFmtId="0" fontId="7" fillId="9" borderId="1" xfId="0" applyFont="1" applyFill="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9" borderId="1" xfId="0" applyFont="1" applyFill="1" applyBorder="1"/>
    <xf numFmtId="0" fontId="19" fillId="0" borderId="1" xfId="0" applyFont="1" applyBorder="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xf numFmtId="0" fontId="3" fillId="0" borderId="0" xfId="0" applyFont="1" applyAlignment="1">
      <alignment vertical="center"/>
    </xf>
    <xf numFmtId="0" fontId="15" fillId="8" borderId="19" xfId="0" applyFont="1" applyFill="1" applyBorder="1" applyAlignment="1">
      <alignment horizontal="center"/>
    </xf>
    <xf numFmtId="0" fontId="15" fillId="8" borderId="0" xfId="0" applyFont="1" applyFill="1" applyAlignment="1">
      <alignment horizontal="center"/>
    </xf>
    <xf numFmtId="0" fontId="9" fillId="8" borderId="0" xfId="0" applyFont="1" applyFill="1" applyAlignment="1">
      <alignment vertical="center" wrapText="1"/>
    </xf>
    <xf numFmtId="0" fontId="14" fillId="8" borderId="0" xfId="0" applyFont="1" applyFill="1" applyAlignment="1">
      <alignment vertical="center"/>
    </xf>
    <xf numFmtId="0" fontId="15" fillId="8" borderId="0" xfId="0" applyFont="1" applyFill="1" applyAlignment="1">
      <alignment horizontal="left" vertical="top"/>
    </xf>
    <xf numFmtId="0" fontId="15" fillId="8" borderId="19" xfId="0" applyFont="1" applyFill="1" applyBorder="1" applyAlignment="1">
      <alignment wrapText="1"/>
    </xf>
    <xf numFmtId="0" fontId="9" fillId="8" borderId="22" xfId="0" applyFont="1" applyFill="1" applyBorder="1" applyAlignment="1">
      <alignment vertical="center" wrapText="1"/>
    </xf>
    <xf numFmtId="0" fontId="0" fillId="0" borderId="50" xfId="0" applyBorder="1" applyAlignment="1">
      <alignment vertical="center" wrapText="1"/>
    </xf>
    <xf numFmtId="0" fontId="7" fillId="0" borderId="0" xfId="0" applyFont="1" applyAlignment="1">
      <alignment vertical="center" wrapText="1"/>
    </xf>
    <xf numFmtId="0" fontId="2" fillId="0" borderId="0" xfId="0" applyFont="1" applyAlignment="1">
      <alignment vertical="center"/>
    </xf>
    <xf numFmtId="17" fontId="2" fillId="0" borderId="0" xfId="0" applyNumberFormat="1" applyFont="1" applyAlignment="1">
      <alignment vertical="top"/>
    </xf>
    <xf numFmtId="0" fontId="2" fillId="0" borderId="0" xfId="0" applyFont="1"/>
    <xf numFmtId="0" fontId="2" fillId="8" borderId="19" xfId="0" applyFont="1" applyFill="1" applyBorder="1" applyAlignment="1">
      <alignment vertical="center"/>
    </xf>
    <xf numFmtId="0" fontId="2" fillId="8" borderId="20" xfId="0" applyFont="1" applyFill="1" applyBorder="1"/>
    <xf numFmtId="0" fontId="2" fillId="8" borderId="25" xfId="0" applyFont="1" applyFill="1" applyBorder="1"/>
    <xf numFmtId="0" fontId="2" fillId="8" borderId="0" xfId="0" applyFont="1" applyFill="1" applyAlignment="1">
      <alignment vertical="center"/>
    </xf>
    <xf numFmtId="0" fontId="2" fillId="8" borderId="22" xfId="0" applyFont="1" applyFill="1" applyBorder="1"/>
    <xf numFmtId="0" fontId="2" fillId="8" borderId="23" xfId="0" applyFont="1" applyFill="1" applyBorder="1"/>
    <xf numFmtId="0" fontId="2" fillId="0" borderId="0" xfId="0" applyFont="1" applyAlignment="1">
      <alignment horizontal="left" vertical="center"/>
    </xf>
    <xf numFmtId="0" fontId="2" fillId="0" borderId="0" xfId="0" applyFont="1" applyAlignment="1">
      <alignment vertical="center" wrapText="1"/>
    </xf>
    <xf numFmtId="0" fontId="2" fillId="8" borderId="18" xfId="0" applyFont="1" applyFill="1" applyBorder="1" applyAlignment="1">
      <alignment horizontal="left" vertical="center"/>
    </xf>
    <xf numFmtId="0" fontId="2" fillId="8" borderId="24" xfId="0" applyFont="1" applyFill="1" applyBorder="1" applyAlignment="1">
      <alignment vertical="center"/>
    </xf>
    <xf numFmtId="0" fontId="2" fillId="0" borderId="22" xfId="0" applyFont="1" applyBorder="1" applyAlignment="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8" borderId="1" xfId="0" applyFont="1" applyFill="1" applyBorder="1" applyAlignment="1">
      <alignment vertical="center" wrapText="1"/>
    </xf>
    <xf numFmtId="0" fontId="2" fillId="0" borderId="35" xfId="0" applyFont="1" applyBorder="1" applyAlignment="1">
      <alignment vertical="center"/>
    </xf>
    <xf numFmtId="0" fontId="2" fillId="0" borderId="37" xfId="0" applyFont="1" applyBorder="1" applyAlignment="1">
      <alignment horizontal="center" vertical="center"/>
    </xf>
    <xf numFmtId="2" fontId="2" fillId="0" borderId="8"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horizontal="left" vertical="center" wrapText="1"/>
    </xf>
    <xf numFmtId="0" fontId="2" fillId="0" borderId="1"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0" fontId="2" fillId="0" borderId="49" xfId="0" applyFont="1" applyBorder="1" applyAlignment="1">
      <alignment vertical="center"/>
    </xf>
    <xf numFmtId="0" fontId="2" fillId="8" borderId="0" xfId="0" applyFont="1" applyFill="1" applyAlignment="1">
      <alignment vertical="center" wrapText="1"/>
    </xf>
    <xf numFmtId="1"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8" xfId="0" applyNumberFormat="1" applyFont="1" applyBorder="1" applyAlignment="1">
      <alignment vertical="center"/>
    </xf>
    <xf numFmtId="0" fontId="2" fillId="8" borderId="31" xfId="0" applyFont="1" applyFill="1" applyBorder="1" applyAlignment="1">
      <alignment vertical="center" wrapText="1"/>
    </xf>
    <xf numFmtId="0" fontId="2" fillId="8" borderId="7" xfId="0" applyFont="1" applyFill="1" applyBorder="1" applyAlignment="1">
      <alignment horizontal="center" vertical="center"/>
    </xf>
    <xf numFmtId="0" fontId="2" fillId="8" borderId="8" xfId="0" applyFont="1" applyFill="1" applyBorder="1" applyAlignment="1">
      <alignment vertical="center" wrapText="1"/>
    </xf>
    <xf numFmtId="0" fontId="2" fillId="8" borderId="15" xfId="0" applyFont="1" applyFill="1" applyBorder="1" applyAlignment="1">
      <alignment horizontal="center" vertical="center"/>
    </xf>
    <xf numFmtId="0" fontId="2" fillId="8" borderId="17" xfId="0" applyFont="1" applyFill="1" applyBorder="1" applyAlignment="1">
      <alignment vertical="center" wrapText="1"/>
    </xf>
    <xf numFmtId="9" fontId="2" fillId="0" borderId="0" xfId="0" applyNumberFormat="1" applyFont="1" applyAlignment="1">
      <alignment vertical="center"/>
    </xf>
    <xf numFmtId="0" fontId="33" fillId="0" borderId="1" xfId="0" applyFont="1" applyBorder="1" applyAlignment="1">
      <alignment vertical="center"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4" fillId="8" borderId="0" xfId="0" applyFont="1" applyFill="1" applyAlignment="1">
      <alignment horizontal="left" wrapText="1"/>
    </xf>
    <xf numFmtId="0" fontId="30" fillId="2" borderId="53" xfId="0" applyFont="1" applyFill="1" applyBorder="1" applyAlignment="1">
      <alignment vertical="center" wrapText="1"/>
    </xf>
    <xf numFmtId="0" fontId="30" fillId="2" borderId="55" xfId="0" applyFont="1" applyFill="1" applyBorder="1" applyAlignment="1">
      <alignment vertical="center" wrapText="1"/>
    </xf>
    <xf numFmtId="0" fontId="30" fillId="2" borderId="54" xfId="0" applyFont="1" applyFill="1" applyBorder="1" applyAlignment="1">
      <alignment vertical="center" wrapText="1"/>
    </xf>
    <xf numFmtId="0" fontId="28" fillId="0" borderId="19" xfId="0" applyFont="1" applyBorder="1" applyAlignment="1">
      <alignment horizontal="left" wrapText="1"/>
    </xf>
    <xf numFmtId="0" fontId="0" fillId="0" borderId="53" xfId="0" applyBorder="1" applyAlignment="1">
      <alignment vertical="center" wrapText="1"/>
    </xf>
    <xf numFmtId="0" fontId="0" fillId="0" borderId="54" xfId="0" applyBorder="1" applyAlignment="1">
      <alignment vertical="center" wrapText="1"/>
    </xf>
    <xf numFmtId="0" fontId="29" fillId="0" borderId="51" xfId="0" applyFont="1" applyBorder="1" applyAlignment="1">
      <alignment vertical="center" wrapText="1"/>
    </xf>
    <xf numFmtId="0" fontId="29" fillId="0" borderId="52" xfId="0" applyFont="1" applyBorder="1" applyAlignment="1">
      <alignment vertical="center" wrapText="1"/>
    </xf>
    <xf numFmtId="0" fontId="17" fillId="6" borderId="15" xfId="0" applyFont="1" applyFill="1" applyBorder="1" applyAlignment="1">
      <alignment horizontal="left" vertical="center"/>
    </xf>
    <xf numFmtId="0" fontId="17" fillId="6" borderId="16" xfId="0" applyFont="1" applyFill="1" applyBorder="1" applyAlignment="1">
      <alignment horizontal="left" vertical="center"/>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18" fillId="3" borderId="7" xfId="0" applyFont="1" applyFill="1" applyBorder="1" applyAlignment="1">
      <alignment horizontal="left" vertical="center"/>
    </xf>
    <xf numFmtId="0" fontId="18" fillId="3" borderId="1" xfId="0" applyFont="1" applyFill="1" applyBorder="1" applyAlignment="1">
      <alignment horizontal="left" vertical="center"/>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17" fillId="4" borderId="7" xfId="0" applyFont="1" applyFill="1" applyBorder="1" applyAlignment="1">
      <alignment horizontal="left" vertical="center"/>
    </xf>
    <xf numFmtId="0" fontId="17" fillId="4" borderId="1" xfId="0" applyFont="1" applyFill="1" applyBorder="1" applyAlignment="1">
      <alignment horizontal="left" vertical="center"/>
    </xf>
    <xf numFmtId="0" fontId="17" fillId="5" borderId="7" xfId="0" applyFont="1" applyFill="1" applyBorder="1" applyAlignment="1">
      <alignment horizontal="left" vertical="center"/>
    </xf>
    <xf numFmtId="0" fontId="17" fillId="5" borderId="1" xfId="0" applyFont="1" applyFill="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11" fillId="2" borderId="7"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6" fillId="2" borderId="32" xfId="0" applyFont="1" applyFill="1" applyBorder="1" applyAlignment="1">
      <alignment horizontal="left" vertical="center"/>
    </xf>
    <xf numFmtId="0" fontId="16" fillId="2" borderId="41" xfId="0" applyFont="1" applyFill="1" applyBorder="1" applyAlignment="1">
      <alignment horizontal="left" vertical="center"/>
    </xf>
    <xf numFmtId="0" fontId="16" fillId="2" borderId="34" xfId="0" applyFont="1" applyFill="1" applyBorder="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2" fillId="0" borderId="45"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1" fillId="2" borderId="32"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34" xfId="0" applyFont="1" applyFill="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3" xfId="0" applyFont="1" applyBorder="1" applyAlignment="1">
      <alignment horizontal="center" vertical="center"/>
    </xf>
    <xf numFmtId="0" fontId="2" fillId="0" borderId="36" xfId="0" applyFont="1" applyBorder="1" applyAlignment="1">
      <alignment horizontal="center" vertical="center"/>
    </xf>
    <xf numFmtId="0" fontId="2" fillId="0" borderId="44" xfId="0" applyFont="1" applyBorder="1" applyAlignment="1">
      <alignment horizontal="center" vertical="center"/>
    </xf>
    <xf numFmtId="0" fontId="11" fillId="2" borderId="9" xfId="0" applyFont="1" applyFill="1" applyBorder="1" applyAlignment="1">
      <alignment horizontal="left" vertical="center"/>
    </xf>
    <xf numFmtId="0" fontId="11" fillId="2" borderId="3" xfId="0" applyFont="1" applyFill="1" applyBorder="1" applyAlignment="1">
      <alignment horizontal="left" vertical="center"/>
    </xf>
    <xf numFmtId="9" fontId="19" fillId="8" borderId="28" xfId="0" applyNumberFormat="1" applyFont="1" applyFill="1" applyBorder="1" applyAlignment="1">
      <alignment horizontal="center" vertical="center"/>
    </xf>
    <xf numFmtId="9" fontId="19" fillId="8" borderId="29" xfId="0" applyNumberFormat="1" applyFont="1" applyFill="1" applyBorder="1" applyAlignment="1">
      <alignment horizontal="center" vertical="center"/>
    </xf>
    <xf numFmtId="9" fontId="19" fillId="8" borderId="30" xfId="0" applyNumberFormat="1" applyFont="1" applyFill="1" applyBorder="1" applyAlignment="1">
      <alignment horizontal="center" vertical="center"/>
    </xf>
    <xf numFmtId="0" fontId="10" fillId="2" borderId="32"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12" fillId="7" borderId="26" xfId="0" applyFont="1" applyFill="1" applyBorder="1" applyAlignment="1">
      <alignment horizontal="center" vertical="center"/>
    </xf>
    <xf numFmtId="0" fontId="12" fillId="7" borderId="27" xfId="0" applyFont="1" applyFill="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1" fillId="3" borderId="9" xfId="0" applyFont="1" applyFill="1" applyBorder="1" applyAlignment="1">
      <alignment horizontal="center" vertical="center"/>
    </xf>
    <xf numFmtId="0" fontId="11" fillId="3" borderId="3"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3"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14" fillId="8" borderId="0" xfId="0" applyFont="1" applyFill="1" applyAlignment="1">
      <alignment horizontal="left"/>
    </xf>
    <xf numFmtId="0" fontId="11" fillId="2" borderId="6" xfId="0" applyFont="1" applyFill="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2" fillId="0" borderId="15" xfId="0" applyFont="1" applyBorder="1" applyAlignment="1">
      <alignment horizontal="left" vertical="center"/>
    </xf>
    <xf numFmtId="0" fontId="17" fillId="4" borderId="9" xfId="0" applyFont="1" applyFill="1" applyBorder="1" applyAlignment="1">
      <alignment horizontal="left" vertical="center"/>
    </xf>
    <xf numFmtId="0" fontId="17" fillId="4" borderId="3" xfId="0" applyFont="1" applyFill="1" applyBorder="1" applyAlignment="1">
      <alignment horizontal="left" vertical="center"/>
    </xf>
    <xf numFmtId="0" fontId="17" fillId="5" borderId="9" xfId="0" applyFont="1" applyFill="1" applyBorder="1" applyAlignment="1">
      <alignment horizontal="left" vertical="center"/>
    </xf>
    <xf numFmtId="0" fontId="17" fillId="5" borderId="3" xfId="0" applyFont="1" applyFill="1" applyBorder="1" applyAlignment="1">
      <alignment horizontal="left" vertical="center"/>
    </xf>
    <xf numFmtId="0" fontId="17" fillId="6" borderId="26" xfId="0" applyFont="1" applyFill="1" applyBorder="1" applyAlignment="1">
      <alignment horizontal="left" vertical="center"/>
    </xf>
    <xf numFmtId="0" fontId="17" fillId="6" borderId="27" xfId="0" applyFont="1" applyFill="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11" fillId="2" borderId="26" xfId="0" applyFont="1" applyFill="1" applyBorder="1" applyAlignment="1">
      <alignment horizontal="left" vertical="center"/>
    </xf>
    <xf numFmtId="0" fontId="11" fillId="2" borderId="27" xfId="0" applyFont="1" applyFill="1" applyBorder="1" applyAlignment="1">
      <alignment horizontal="left" vertical="center"/>
    </xf>
    <xf numFmtId="0" fontId="18" fillId="3" borderId="9" xfId="0" applyFont="1" applyFill="1" applyBorder="1" applyAlignment="1">
      <alignment horizontal="left" vertical="center"/>
    </xf>
    <xf numFmtId="0" fontId="18" fillId="3" borderId="3" xfId="0" applyFont="1" applyFill="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11" fillId="2" borderId="33" xfId="0" applyFont="1" applyFill="1" applyBorder="1" applyAlignment="1">
      <alignment horizontal="lef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9" fontId="19" fillId="8" borderId="1" xfId="0" applyNumberFormat="1" applyFont="1" applyFill="1" applyBorder="1" applyAlignment="1">
      <alignment horizontal="center" vertical="center"/>
    </xf>
    <xf numFmtId="0" fontId="2" fillId="0" borderId="37"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164" fontId="19" fillId="8" borderId="28" xfId="0" applyNumberFormat="1" applyFont="1" applyFill="1" applyBorder="1" applyAlignment="1">
      <alignment horizontal="center" vertical="center"/>
    </xf>
    <xf numFmtId="164" fontId="19" fillId="8" borderId="29" xfId="0" applyNumberFormat="1" applyFont="1" applyFill="1" applyBorder="1" applyAlignment="1">
      <alignment horizontal="center" vertical="center"/>
    </xf>
    <xf numFmtId="164" fontId="19" fillId="8" borderId="30" xfId="0"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0" fillId="2" borderId="3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2" fillId="0" borderId="13" xfId="0" applyFont="1" applyBorder="1" applyAlignment="1">
      <alignment horizontal="left" vertical="center"/>
    </xf>
    <xf numFmtId="14" fontId="2" fillId="0" borderId="11" xfId="0" applyNumberFormat="1" applyFont="1" applyBorder="1" applyAlignment="1">
      <alignment horizontal="left" vertical="center"/>
    </xf>
    <xf numFmtId="14" fontId="2" fillId="0" borderId="14" xfId="0" applyNumberFormat="1" applyFont="1" applyBorder="1" applyAlignment="1">
      <alignment horizontal="left" vertical="center"/>
    </xf>
    <xf numFmtId="14" fontId="2" fillId="0" borderId="12" xfId="0" applyNumberFormat="1" applyFont="1" applyBorder="1" applyAlignment="1">
      <alignment horizontal="left" vertical="center"/>
    </xf>
  </cellXfs>
  <cellStyles count="2">
    <cellStyle name="Normal" xfId="0" builtinId="0"/>
    <cellStyle name="Normal 2" xfId="1" xr:uid="{30470AB5-F697-49B4-99CD-148AF5A0988E}"/>
  </cellStyles>
  <dxfs count="403">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3"/>
      </font>
      <fill>
        <patternFill>
          <bgColor theme="7" tint="0.79998168889431442"/>
        </patternFill>
      </fill>
    </dxf>
    <dxf>
      <font>
        <color theme="3"/>
      </font>
      <fill>
        <patternFill>
          <bgColor theme="7" tint="0.79998168889431442"/>
        </patternFill>
      </fill>
    </dxf>
    <dxf>
      <font>
        <color theme="0"/>
      </font>
      <numFmt numFmtId="164" formatCode=";;;"/>
      <fill>
        <patternFill>
          <bgColor theme="8"/>
        </patternFill>
      </fill>
    </dxf>
    <dxf>
      <numFmt numFmtId="164" formatCode=";;;"/>
      <fill>
        <patternFill>
          <bgColor theme="9"/>
        </patternFill>
      </fill>
    </dxf>
    <dxf>
      <numFmt numFmtId="164" formatCode=";;;"/>
      <fill>
        <patternFill>
          <bgColor theme="7"/>
        </patternFill>
      </fill>
    </dxf>
    <dxf>
      <numFmt numFmtId="164" formatCode=";;;"/>
      <fill>
        <patternFill>
          <bgColor rgb="FFFF0000"/>
        </patternFill>
      </fill>
    </dxf>
    <dxf>
      <fill>
        <patternFill>
          <bgColor theme="2" tint="-9.9948118533890809E-2"/>
        </patternFill>
      </fill>
    </dxf>
    <dxf>
      <font>
        <color theme="0"/>
      </font>
      <numFmt numFmtId="164" formatCode=";;;"/>
      <fill>
        <patternFill>
          <bgColor theme="8"/>
        </patternFill>
      </fill>
    </dxf>
    <dxf>
      <numFmt numFmtId="164" formatCode=";;;"/>
      <fill>
        <patternFill>
          <bgColor theme="9"/>
        </patternFill>
      </fill>
    </dxf>
    <dxf>
      <numFmt numFmtId="164" formatCode=";;;"/>
      <fill>
        <patternFill>
          <bgColor theme="7"/>
        </patternFill>
      </fill>
    </dxf>
    <dxf>
      <numFmt numFmtId="164" formatCode=";;;"/>
      <fill>
        <patternFill>
          <bgColor rgb="FFFF0000"/>
        </patternFill>
      </fill>
    </dxf>
    <dxf>
      <fill>
        <patternFill>
          <bgColor theme="2" tint="-9.9948118533890809E-2"/>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0"/>
      </font>
      <numFmt numFmtId="164" formatCode=";;;"/>
      <fill>
        <patternFill>
          <bgColor theme="8"/>
        </patternFill>
      </fill>
    </dxf>
    <dxf>
      <numFmt numFmtId="164" formatCode=";;;"/>
      <fill>
        <patternFill>
          <bgColor theme="9"/>
        </patternFill>
      </fill>
    </dxf>
    <dxf>
      <numFmt numFmtId="164" formatCode=";;;"/>
      <fill>
        <patternFill>
          <bgColor theme="7"/>
        </patternFill>
      </fill>
    </dxf>
    <dxf>
      <numFmt numFmtId="164" formatCode=";;;"/>
      <fill>
        <patternFill>
          <bgColor rgb="FFFF0000"/>
        </patternFill>
      </fill>
    </dxf>
    <dxf>
      <fill>
        <patternFill>
          <bgColor theme="2" tint="-9.9948118533890809E-2"/>
        </patternFill>
      </fill>
    </dxf>
    <dxf>
      <font>
        <color theme="0"/>
      </font>
      <numFmt numFmtId="164" formatCode=";;;"/>
      <fill>
        <patternFill>
          <bgColor theme="8"/>
        </patternFill>
      </fill>
    </dxf>
    <dxf>
      <numFmt numFmtId="164" formatCode=";;;"/>
      <fill>
        <patternFill>
          <bgColor theme="9"/>
        </patternFill>
      </fill>
    </dxf>
    <dxf>
      <numFmt numFmtId="164" formatCode=";;;"/>
      <fill>
        <patternFill>
          <bgColor theme="7"/>
        </patternFill>
      </fill>
    </dxf>
    <dxf>
      <numFmt numFmtId="164" formatCode=";;;"/>
      <fill>
        <patternFill>
          <bgColor rgb="FFFF0000"/>
        </patternFill>
      </fill>
    </dxf>
    <dxf>
      <fill>
        <patternFill>
          <bgColor theme="2" tint="-9.9948118533890809E-2"/>
        </patternFill>
      </fill>
    </dxf>
    <dxf>
      <font>
        <color theme="0"/>
      </font>
      <numFmt numFmtId="164" formatCode=";;;"/>
      <fill>
        <patternFill>
          <bgColor theme="8"/>
        </patternFill>
      </fill>
    </dxf>
    <dxf>
      <numFmt numFmtId="164" formatCode=";;;"/>
      <fill>
        <patternFill>
          <bgColor theme="9"/>
        </patternFill>
      </fill>
    </dxf>
    <dxf>
      <numFmt numFmtId="164" formatCode=";;;"/>
      <fill>
        <patternFill>
          <bgColor theme="7"/>
        </patternFill>
      </fill>
    </dxf>
    <dxf>
      <numFmt numFmtId="164" formatCode=";;;"/>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numFmt numFmtId="164" formatCode=";;;"/>
      <fill>
        <patternFill>
          <bgColor rgb="FF007742"/>
        </patternFill>
      </fill>
    </dxf>
    <dxf>
      <numFmt numFmtId="164" formatCode=";;;"/>
      <fill>
        <patternFill>
          <bgColor rgb="FF78A742"/>
        </patternFill>
      </fill>
    </dxf>
    <dxf>
      <numFmt numFmtId="164" formatCode=";;;"/>
      <fill>
        <patternFill>
          <bgColor rgb="FFFFFF00"/>
        </patternFill>
      </fill>
    </dxf>
    <dxf>
      <numFmt numFmtId="164" formatCode=";;;"/>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0"/>
      </font>
      <fill>
        <patternFill>
          <bgColor theme="8"/>
        </patternFill>
      </fill>
    </dxf>
    <dxf>
      <fill>
        <patternFill>
          <bgColor theme="9"/>
        </patternFill>
      </fill>
    </dxf>
    <dxf>
      <fill>
        <patternFill>
          <bgColor theme="7"/>
        </patternFill>
      </fill>
    </dxf>
    <dxf>
      <fill>
        <patternFill>
          <bgColor rgb="FFFF0000"/>
        </patternFill>
      </fill>
    </dxf>
    <dxf>
      <fill>
        <patternFill>
          <bgColor theme="2" tint="-9.9948118533890809E-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
      <font>
        <color theme="3"/>
      </font>
      <fill>
        <patternFill>
          <bgColor theme="7" tint="0.79998168889431442"/>
        </patternFill>
      </fill>
    </dxf>
  </dxfs>
  <tableStyles count="0" defaultTableStyle="TableStyleMedium2" defaultPivotStyle="PivotStyleLight16"/>
  <colors>
    <mruColors>
      <color rgb="FFE1BD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295</xdr:rowOff>
    </xdr:from>
    <xdr:to>
      <xdr:col>10</xdr:col>
      <xdr:colOff>1523999</xdr:colOff>
      <xdr:row>16</xdr:row>
      <xdr:rowOff>1645</xdr:rowOff>
    </xdr:to>
    <xdr:grpSp>
      <xdr:nvGrpSpPr>
        <xdr:cNvPr id="2" name="Group 1">
          <a:extLst>
            <a:ext uri="{FF2B5EF4-FFF2-40B4-BE49-F238E27FC236}">
              <a16:creationId xmlns:a16="http://schemas.microsoft.com/office/drawing/2014/main" id="{7EB95673-539A-7224-A888-713B5FA960D2}"/>
            </a:ext>
          </a:extLst>
        </xdr:cNvPr>
        <xdr:cNvGrpSpPr/>
      </xdr:nvGrpSpPr>
      <xdr:grpSpPr>
        <a:xfrm>
          <a:off x="0" y="1941581"/>
          <a:ext cx="10831285" cy="1452778"/>
          <a:chOff x="-1063811" y="28414"/>
          <a:chExt cx="6985194" cy="1356213"/>
        </a:xfrm>
      </xdr:grpSpPr>
      <xdr:sp macro="" textlink="">
        <xdr:nvSpPr>
          <xdr:cNvPr id="3" name="Rectangle 2">
            <a:extLst>
              <a:ext uri="{FF2B5EF4-FFF2-40B4-BE49-F238E27FC236}">
                <a16:creationId xmlns:a16="http://schemas.microsoft.com/office/drawing/2014/main" id="{8635B399-48D7-3F34-7520-4C262361C3D7}"/>
              </a:ext>
            </a:extLst>
          </xdr:cNvPr>
          <xdr:cNvSpPr/>
        </xdr:nvSpPr>
        <xdr:spPr>
          <a:xfrm>
            <a:off x="-1063811" y="44005"/>
            <a:ext cx="1895981" cy="1340622"/>
          </a:xfrm>
          <a:prstGeom prst="rect">
            <a:avLst/>
          </a:prstGeom>
          <a:solidFill>
            <a:schemeClr val="accent2">
              <a:lumMod val="60000"/>
              <a:lumOff val="40000"/>
            </a:schemeClr>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1100">
                <a:solidFill>
                  <a:srgbClr val="000000"/>
                </a:solidFill>
                <a:effectLst/>
                <a:ea typeface="Calibri" panose="020F0502020204030204" pitchFamily="34" charset="0"/>
                <a:cs typeface="Times New Roman" panose="02020603050405020304" pitchFamily="18" charset="0"/>
              </a:rPr>
              <a:t>The EQA template for the </a:t>
            </a:r>
            <a:r>
              <a:rPr lang="en-US" sz="1100" b="1">
                <a:solidFill>
                  <a:srgbClr val="000000"/>
                </a:solidFill>
                <a:effectLst/>
                <a:ea typeface="Calibri" panose="020F0502020204030204" pitchFamily="34" charset="0"/>
                <a:cs typeface="Times New Roman" panose="02020603050405020304" pitchFamily="18" charset="0"/>
              </a:rPr>
              <a:t>Terms of Reference</a:t>
            </a:r>
            <a:r>
              <a:rPr lang="en-US" sz="1100">
                <a:solidFill>
                  <a:srgbClr val="000000"/>
                </a:solidFill>
                <a:effectLst/>
                <a:ea typeface="Calibri" panose="020F0502020204030204" pitchFamily="34" charset="0"/>
                <a:cs typeface="Times New Roman" panose="02020603050405020304" pitchFamily="18" charset="0"/>
              </a:rPr>
              <a:t> is used to assess the clarity of purpose, objectives and scope of the evaluation design</a:t>
            </a:r>
            <a:endParaRPr lang="en-GB" sz="1100">
              <a:effectLst/>
              <a:ea typeface="Calibri" panose="020F0502020204030204" pitchFamily="34" charset="0"/>
              <a:cs typeface="Times New Roman" panose="02020603050405020304" pitchFamily="18" charset="0"/>
            </a:endParaRPr>
          </a:p>
        </xdr:txBody>
      </xdr:sp>
      <xdr:sp macro="" textlink="">
        <xdr:nvSpPr>
          <xdr:cNvPr id="4" name="Rectangle 3">
            <a:extLst>
              <a:ext uri="{FF2B5EF4-FFF2-40B4-BE49-F238E27FC236}">
                <a16:creationId xmlns:a16="http://schemas.microsoft.com/office/drawing/2014/main" id="{24B4FC96-F892-6CFA-7A30-703BD225E1D9}"/>
              </a:ext>
            </a:extLst>
          </xdr:cNvPr>
          <xdr:cNvSpPr/>
        </xdr:nvSpPr>
        <xdr:spPr>
          <a:xfrm>
            <a:off x="3731275" y="28414"/>
            <a:ext cx="2190108" cy="1352550"/>
          </a:xfrm>
          <a:prstGeom prst="rect">
            <a:avLst/>
          </a:prstGeom>
          <a:solidFill>
            <a:schemeClr val="accent2">
              <a:lumMod val="40000"/>
              <a:lumOff val="60000"/>
            </a:schemeClr>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lnSpc>
                <a:spcPct val="107000"/>
              </a:lnSpc>
              <a:spcAft>
                <a:spcPts val="800"/>
              </a:spcAft>
            </a:pPr>
            <a:r>
              <a:rPr lang="en-US" sz="1100">
                <a:solidFill>
                  <a:srgbClr val="000000"/>
                </a:solidFill>
                <a:effectLst/>
                <a:latin typeface="+mn-lt"/>
                <a:ea typeface="Calibri" panose="020F0502020204030204" pitchFamily="34" charset="0"/>
                <a:cs typeface="Times New Roman" panose="02020603050405020304" pitchFamily="18" charset="0"/>
              </a:rPr>
              <a:t>The EQA template for the </a:t>
            </a:r>
            <a:r>
              <a:rPr lang="en-US" sz="1100" b="1">
                <a:solidFill>
                  <a:srgbClr val="000000"/>
                </a:solidFill>
                <a:effectLst/>
                <a:latin typeface="+mn-lt"/>
                <a:ea typeface="Calibri" panose="020F0502020204030204" pitchFamily="34" charset="0"/>
                <a:cs typeface="Times New Roman" panose="02020603050405020304" pitchFamily="18" charset="0"/>
              </a:rPr>
              <a:t>Evaluation Report </a:t>
            </a:r>
            <a:r>
              <a:rPr lang="en-US" sz="1100">
                <a:solidFill>
                  <a:srgbClr val="000000"/>
                </a:solidFill>
                <a:effectLst/>
                <a:latin typeface="+mn-lt"/>
                <a:ea typeface="Calibri" panose="020F0502020204030204" pitchFamily="34" charset="0"/>
                <a:cs typeface="Times New Roman" panose="02020603050405020304" pitchFamily="18" charset="0"/>
              </a:rPr>
              <a:t>will be used to assess the application of the approach and methods, and how findings, conclusions and recommendations are built on evidence</a:t>
            </a:r>
            <a:endParaRPr lang="en-GB" sz="1100">
              <a:solidFill>
                <a:srgbClr val="000000"/>
              </a:solidFill>
              <a:effectLst/>
              <a:latin typeface="+mn-lt"/>
              <a:ea typeface="Calibri" panose="020F0502020204030204" pitchFamily="34" charset="0"/>
              <a:cs typeface="Times New Roman" panose="02020603050405020304" pitchFamily="18" charset="0"/>
            </a:endParaRPr>
          </a:p>
        </xdr:txBody>
      </xdr:sp>
      <xdr:sp macro="" textlink="">
        <xdr:nvSpPr>
          <xdr:cNvPr id="5" name="Rectangle 4">
            <a:extLst>
              <a:ext uri="{FF2B5EF4-FFF2-40B4-BE49-F238E27FC236}">
                <a16:creationId xmlns:a16="http://schemas.microsoft.com/office/drawing/2014/main" id="{26238760-F85A-D8C6-EBA4-5D6D00E4D1F0}"/>
              </a:ext>
            </a:extLst>
          </xdr:cNvPr>
          <xdr:cNvSpPr/>
        </xdr:nvSpPr>
        <xdr:spPr>
          <a:xfrm>
            <a:off x="1119062" y="41258"/>
            <a:ext cx="2351266" cy="1338089"/>
          </a:xfrm>
          <a:prstGeom prst="rect">
            <a:avLst/>
          </a:prstGeom>
          <a:solidFill>
            <a:schemeClr val="accent2">
              <a:lumMod val="40000"/>
              <a:lumOff val="60000"/>
            </a:schemeClr>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1100">
                <a:solidFill>
                  <a:srgbClr val="000000"/>
                </a:solidFill>
                <a:effectLst/>
                <a:ea typeface="Calibri" panose="020F0502020204030204" pitchFamily="34" charset="0"/>
                <a:cs typeface="Times New Roman" panose="02020603050405020304" pitchFamily="18" charset="0"/>
              </a:rPr>
              <a:t>The EQA template for the </a:t>
            </a:r>
            <a:r>
              <a:rPr lang="en-US" sz="1100" b="1">
                <a:solidFill>
                  <a:srgbClr val="000000"/>
                </a:solidFill>
                <a:effectLst/>
                <a:ea typeface="Calibri" panose="020F0502020204030204" pitchFamily="34" charset="0"/>
                <a:cs typeface="Times New Roman" panose="02020603050405020304" pitchFamily="18" charset="0"/>
              </a:rPr>
              <a:t>Inception Report</a:t>
            </a:r>
            <a:r>
              <a:rPr lang="en-US" sz="1100">
                <a:solidFill>
                  <a:srgbClr val="000000"/>
                </a:solidFill>
                <a:effectLst/>
                <a:ea typeface="Calibri" panose="020F0502020204030204" pitchFamily="34" charset="0"/>
                <a:cs typeface="Times New Roman" panose="02020603050405020304" pitchFamily="18" charset="0"/>
              </a:rPr>
              <a:t> is used to assess the appropriateness of the approach and  methodology of the evaluation design against the scope, budget and timing</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57149</xdr:colOff>
      <xdr:row>1</xdr:row>
      <xdr:rowOff>76201</xdr:rowOff>
    </xdr:from>
    <xdr:to>
      <xdr:col>2</xdr:col>
      <xdr:colOff>0</xdr:colOff>
      <xdr:row>4</xdr:row>
      <xdr:rowOff>224954</xdr:rowOff>
    </xdr:to>
    <xdr:pic>
      <xdr:nvPicPr>
        <xdr:cNvPr id="6" name="Picture 5">
          <a:extLst>
            <a:ext uri="{FF2B5EF4-FFF2-40B4-BE49-F238E27FC236}">
              <a16:creationId xmlns:a16="http://schemas.microsoft.com/office/drawing/2014/main" id="{EE4FA2A2-3685-4710-BFF2-C59EBB3C8E82}"/>
            </a:ext>
          </a:extLst>
        </xdr:cNvPr>
        <xdr:cNvPicPr>
          <a:picLocks noChangeAspect="1"/>
        </xdr:cNvPicPr>
      </xdr:nvPicPr>
      <xdr:blipFill>
        <a:blip xmlns:r="http://schemas.openxmlformats.org/officeDocument/2006/relationships" r:embed="rId1"/>
        <a:stretch>
          <a:fillRect/>
        </a:stretch>
      </xdr:blipFill>
      <xdr:spPr>
        <a:xfrm>
          <a:off x="1019174" y="266701"/>
          <a:ext cx="1647826" cy="1007908"/>
        </a:xfrm>
        <a:prstGeom prst="rect">
          <a:avLst/>
        </a:prstGeom>
      </xdr:spPr>
    </xdr:pic>
    <xdr:clientData/>
  </xdr:twoCellAnchor>
  <xdr:twoCellAnchor>
    <xdr:from>
      <xdr:col>12</xdr:col>
      <xdr:colOff>15451</xdr:colOff>
      <xdr:row>7</xdr:row>
      <xdr:rowOff>148166</xdr:rowOff>
    </xdr:from>
    <xdr:to>
      <xdr:col>17</xdr:col>
      <xdr:colOff>349715</xdr:colOff>
      <xdr:row>15</xdr:row>
      <xdr:rowOff>145854</xdr:rowOff>
    </xdr:to>
    <xdr:sp macro="" textlink="">
      <xdr:nvSpPr>
        <xdr:cNvPr id="7" name="Rectangle 6">
          <a:extLst>
            <a:ext uri="{FF2B5EF4-FFF2-40B4-BE49-F238E27FC236}">
              <a16:creationId xmlns:a16="http://schemas.microsoft.com/office/drawing/2014/main" id="{A5573106-CA2A-43B1-A06E-515788F6F9C9}"/>
            </a:ext>
          </a:extLst>
        </xdr:cNvPr>
        <xdr:cNvSpPr/>
      </xdr:nvSpPr>
      <xdr:spPr>
        <a:xfrm>
          <a:off x="11286701" y="1894416"/>
          <a:ext cx="3350514" cy="1352355"/>
        </a:xfrm>
        <a:prstGeom prst="rect">
          <a:avLst/>
        </a:prstGeom>
        <a:solidFill>
          <a:schemeClr val="accent2">
            <a:lumMod val="40000"/>
            <a:lumOff val="60000"/>
          </a:schemeClr>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lnSpc>
              <a:spcPct val="107000"/>
            </a:lnSpc>
            <a:spcAft>
              <a:spcPts val="800"/>
            </a:spcAft>
          </a:pPr>
          <a:r>
            <a:rPr lang="en-US" sz="1100">
              <a:solidFill>
                <a:srgbClr val="FF0000"/>
              </a:solidFill>
              <a:effectLst/>
              <a:latin typeface="+mn-lt"/>
              <a:ea typeface="Calibri" panose="020F0502020204030204" pitchFamily="34" charset="0"/>
              <a:cs typeface="Times New Roman" panose="02020603050405020304" pitchFamily="18" charset="0"/>
            </a:rPr>
            <a:t>General</a:t>
          </a:r>
          <a:r>
            <a:rPr lang="en-US" sz="1100" baseline="0">
              <a:solidFill>
                <a:srgbClr val="FF0000"/>
              </a:solidFill>
              <a:effectLst/>
              <a:latin typeface="+mn-lt"/>
              <a:ea typeface="Calibri" panose="020F0502020204030204" pitchFamily="34" charset="0"/>
              <a:cs typeface="Times New Roman" panose="02020603050405020304" pitchFamily="18" charset="0"/>
            </a:rPr>
            <a:t> Guidance</a:t>
          </a:r>
          <a:endParaRPr lang="en-GB" sz="1100">
            <a:solidFill>
              <a:srgbClr val="FF0000"/>
            </a:solidFill>
            <a:effectLst/>
            <a:latin typeface="+mn-lt"/>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211455</xdr:colOff>
      <xdr:row>1</xdr:row>
      <xdr:rowOff>272415</xdr:rowOff>
    </xdr:from>
    <xdr:to>
      <xdr:col>2</xdr:col>
      <xdr:colOff>1998345</xdr:colOff>
      <xdr:row>3</xdr:row>
      <xdr:rowOff>284473</xdr:rowOff>
    </xdr:to>
    <xdr:pic>
      <xdr:nvPicPr>
        <xdr:cNvPr id="2" name="Picture 1">
          <a:extLst>
            <a:ext uri="{FF2B5EF4-FFF2-40B4-BE49-F238E27FC236}">
              <a16:creationId xmlns:a16="http://schemas.microsoft.com/office/drawing/2014/main" id="{891F2D23-E0E4-481A-9BE6-79A86CD63AAF}"/>
            </a:ext>
          </a:extLst>
        </xdr:cNvPr>
        <xdr:cNvPicPr>
          <a:picLocks noChangeAspect="1"/>
        </xdr:cNvPicPr>
      </xdr:nvPicPr>
      <xdr:blipFill>
        <a:blip xmlns:r="http://schemas.openxmlformats.org/officeDocument/2006/relationships" r:embed="rId1"/>
        <a:stretch>
          <a:fillRect/>
        </a:stretch>
      </xdr:blipFill>
      <xdr:spPr>
        <a:xfrm>
          <a:off x="369570" y="502920"/>
          <a:ext cx="2766060" cy="10426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287654</xdr:colOff>
      <xdr:row>1</xdr:row>
      <xdr:rowOff>171450</xdr:rowOff>
    </xdr:from>
    <xdr:to>
      <xdr:col>2</xdr:col>
      <xdr:colOff>2151305</xdr:colOff>
      <xdr:row>3</xdr:row>
      <xdr:rowOff>189223</xdr:rowOff>
    </xdr:to>
    <xdr:pic>
      <xdr:nvPicPr>
        <xdr:cNvPr id="2" name="Picture 1">
          <a:extLst>
            <a:ext uri="{FF2B5EF4-FFF2-40B4-BE49-F238E27FC236}">
              <a16:creationId xmlns:a16="http://schemas.microsoft.com/office/drawing/2014/main" id="{7FDAA041-7A79-45B2-88ED-39F08DB37772}"/>
            </a:ext>
          </a:extLst>
        </xdr:cNvPr>
        <xdr:cNvPicPr>
          <a:picLocks noChangeAspect="1"/>
        </xdr:cNvPicPr>
      </xdr:nvPicPr>
      <xdr:blipFill>
        <a:blip xmlns:r="http://schemas.openxmlformats.org/officeDocument/2006/relationships" r:embed="rId1"/>
        <a:stretch>
          <a:fillRect/>
        </a:stretch>
      </xdr:blipFill>
      <xdr:spPr>
        <a:xfrm>
          <a:off x="445769" y="396240"/>
          <a:ext cx="2842821" cy="1050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283844</xdr:colOff>
      <xdr:row>1</xdr:row>
      <xdr:rowOff>167640</xdr:rowOff>
    </xdr:from>
    <xdr:to>
      <xdr:col>2</xdr:col>
      <xdr:colOff>2155115</xdr:colOff>
      <xdr:row>3</xdr:row>
      <xdr:rowOff>189223</xdr:rowOff>
    </xdr:to>
    <xdr:pic>
      <xdr:nvPicPr>
        <xdr:cNvPr id="4" name="Picture 3">
          <a:extLst>
            <a:ext uri="{FF2B5EF4-FFF2-40B4-BE49-F238E27FC236}">
              <a16:creationId xmlns:a16="http://schemas.microsoft.com/office/drawing/2014/main" id="{F96FE666-2472-4E2C-AADA-FC36AD51699E}"/>
            </a:ext>
          </a:extLst>
        </xdr:cNvPr>
        <xdr:cNvPicPr>
          <a:picLocks noChangeAspect="1"/>
        </xdr:cNvPicPr>
      </xdr:nvPicPr>
      <xdr:blipFill>
        <a:blip xmlns:r="http://schemas.openxmlformats.org/officeDocument/2006/relationships" r:embed="rId1"/>
        <a:stretch>
          <a:fillRect/>
        </a:stretch>
      </xdr:blipFill>
      <xdr:spPr>
        <a:xfrm>
          <a:off x="434239" y="393232"/>
          <a:ext cx="2848837" cy="1049280"/>
        </a:xfrm>
        <a:prstGeom prst="rect">
          <a:avLst/>
        </a:prstGeom>
      </xdr:spPr>
    </xdr:pic>
    <xdr:clientData/>
  </xdr:twoCellAnchor>
</xdr:wsDr>
</file>

<file path=xl/theme/theme1.xml><?xml version="1.0" encoding="utf-8"?>
<a:theme xmlns:a="http://schemas.openxmlformats.org/drawingml/2006/main" name="Office Theme">
  <a:themeElements>
    <a:clrScheme name="UNHCR Templates">
      <a:dk1>
        <a:srgbClr val="000000"/>
      </a:dk1>
      <a:lt1>
        <a:srgbClr val="FFFFFF"/>
      </a:lt1>
      <a:dk2>
        <a:srgbClr val="0072BC"/>
      </a:dk2>
      <a:lt2>
        <a:srgbClr val="E7E6E6"/>
      </a:lt2>
      <a:accent1>
        <a:srgbClr val="000000"/>
      </a:accent1>
      <a:accent2>
        <a:srgbClr val="FFFFFF"/>
      </a:accent2>
      <a:accent3>
        <a:srgbClr val="0072BC"/>
      </a:accent3>
      <a:accent4>
        <a:srgbClr val="FAEB00"/>
      </a:accent4>
      <a:accent5>
        <a:srgbClr val="008000"/>
      </a:accent5>
      <a:accent6>
        <a:srgbClr val="A8D08D"/>
      </a:accent6>
      <a:hlink>
        <a:srgbClr val="0072BC"/>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250D-7EEE-4714-A524-F2DF71B79F5A}">
  <sheetPr>
    <tabColor rgb="FFFF0000"/>
  </sheetPr>
  <dimension ref="A1:R25"/>
  <sheetViews>
    <sheetView showGridLines="0" topLeftCell="A4" zoomScale="70" zoomScaleNormal="70" workbookViewId="0">
      <selection activeCell="U21" sqref="U21"/>
    </sheetView>
  </sheetViews>
  <sheetFormatPr defaultColWidth="8.81640625" defaultRowHeight="14"/>
  <cols>
    <col min="1" max="1" width="11" style="5" customWidth="1"/>
    <col min="2" max="2" width="14.1796875" style="5" customWidth="1"/>
    <col min="3" max="3" width="17.453125" style="5" customWidth="1"/>
    <col min="4" max="4" width="5.81640625" style="5" customWidth="1"/>
    <col min="5" max="5" width="10" style="5" customWidth="1"/>
    <col min="6" max="6" width="19.1796875" style="5" customWidth="1"/>
    <col min="7" max="7" width="23.1796875" style="5" customWidth="1"/>
    <col min="8" max="8" width="6" style="5" customWidth="1"/>
    <col min="9" max="9" width="11.54296875" style="5" customWidth="1"/>
    <col min="10" max="10" width="14.81640625" style="5" customWidth="1"/>
    <col min="11" max="11" width="22.1796875" style="5" customWidth="1"/>
    <col min="12" max="16384" width="8.81640625" style="5"/>
  </cols>
  <sheetData>
    <row r="1" spans="1:12" ht="15" thickBot="1">
      <c r="A1" s="31" t="s">
        <v>0</v>
      </c>
      <c r="B1" s="61"/>
      <c r="C1" s="62"/>
      <c r="D1" s="63"/>
      <c r="E1" s="61"/>
      <c r="F1" s="63"/>
      <c r="G1" s="63"/>
      <c r="H1" s="63"/>
      <c r="I1" s="63"/>
      <c r="J1" s="63"/>
      <c r="K1" s="63"/>
      <c r="L1" s="63"/>
    </row>
    <row r="2" spans="1:12" ht="25">
      <c r="A2" s="64"/>
      <c r="B2" s="21"/>
      <c r="C2" s="21"/>
      <c r="D2" s="57"/>
      <c r="E2" s="64"/>
      <c r="F2" s="52"/>
      <c r="G2" s="52" t="s">
        <v>1</v>
      </c>
      <c r="H2" s="52"/>
      <c r="I2" s="52"/>
      <c r="J2" s="52"/>
      <c r="K2" s="52"/>
      <c r="L2" s="65"/>
    </row>
    <row r="3" spans="1:12" ht="14.5" customHeight="1">
      <c r="A3" s="15"/>
      <c r="B3" s="112"/>
      <c r="C3" s="112"/>
      <c r="D3" s="54"/>
      <c r="E3" s="54"/>
      <c r="F3" s="53"/>
      <c r="G3" s="53"/>
      <c r="H3" s="53"/>
      <c r="I3" s="53"/>
      <c r="J3" s="53"/>
      <c r="K3" s="53"/>
      <c r="L3" s="66"/>
    </row>
    <row r="4" spans="1:12" ht="28">
      <c r="A4" s="55"/>
      <c r="B4" s="67"/>
      <c r="C4" s="56"/>
      <c r="D4" s="54"/>
      <c r="E4" s="54"/>
      <c r="F4" s="53"/>
      <c r="G4" s="53" t="s">
        <v>2</v>
      </c>
      <c r="H4" s="53"/>
      <c r="I4" s="53"/>
      <c r="J4" s="53"/>
      <c r="K4" s="53"/>
      <c r="L4" s="66"/>
    </row>
    <row r="5" spans="1:12" ht="28" thickBot="1">
      <c r="A5" s="58"/>
      <c r="B5" s="58"/>
      <c r="C5" s="58"/>
      <c r="D5" s="58"/>
      <c r="E5" s="58"/>
      <c r="F5" s="68"/>
      <c r="G5" s="68"/>
      <c r="H5" s="68"/>
      <c r="I5" s="68"/>
      <c r="J5" s="68"/>
      <c r="K5" s="68"/>
      <c r="L5" s="69"/>
    </row>
    <row r="18" spans="1:18" ht="14.5" thickBot="1">
      <c r="A18" s="63"/>
      <c r="B18" s="63"/>
      <c r="C18" s="63"/>
      <c r="D18" s="63"/>
      <c r="E18" s="63"/>
      <c r="F18" s="63"/>
      <c r="G18" s="63"/>
      <c r="H18" s="63"/>
      <c r="I18" s="63"/>
      <c r="J18" s="63"/>
      <c r="K18" s="63"/>
      <c r="L18" s="63"/>
      <c r="M18" s="63"/>
      <c r="N18" s="63"/>
      <c r="O18" s="63"/>
      <c r="P18" s="63"/>
      <c r="Q18" s="63"/>
      <c r="R18" s="63"/>
    </row>
    <row r="19" spans="1:18" ht="42.65" customHeight="1">
      <c r="A19" s="113" t="s">
        <v>3</v>
      </c>
      <c r="B19" s="117" t="s">
        <v>4</v>
      </c>
      <c r="C19" s="117" t="s">
        <v>5</v>
      </c>
      <c r="D19" s="63"/>
      <c r="E19" s="113" t="s">
        <v>6</v>
      </c>
      <c r="F19" s="117" t="s">
        <v>7</v>
      </c>
      <c r="G19" s="117" t="s">
        <v>5</v>
      </c>
      <c r="H19" s="63"/>
      <c r="I19" s="113" t="s">
        <v>8</v>
      </c>
      <c r="J19" s="117" t="s">
        <v>7</v>
      </c>
      <c r="K19" s="117" t="s">
        <v>5</v>
      </c>
      <c r="L19" s="63"/>
      <c r="M19" s="103" t="s">
        <v>9</v>
      </c>
      <c r="N19" s="104"/>
      <c r="O19" s="104"/>
      <c r="P19" s="104"/>
      <c r="Q19" s="104"/>
      <c r="R19" s="105"/>
    </row>
    <row r="20" spans="1:18" ht="14.5" customHeight="1" thickBot="1">
      <c r="A20" s="114"/>
      <c r="B20" s="118"/>
      <c r="C20" s="118"/>
      <c r="D20" s="63"/>
      <c r="E20" s="114"/>
      <c r="F20" s="118"/>
      <c r="G20" s="118"/>
      <c r="H20" s="63"/>
      <c r="I20" s="114"/>
      <c r="J20" s="118"/>
      <c r="K20" s="118"/>
      <c r="L20" s="63"/>
      <c r="M20" s="106"/>
      <c r="N20" s="107"/>
      <c r="O20" s="107"/>
      <c r="P20" s="107"/>
      <c r="Q20" s="107"/>
      <c r="R20" s="108"/>
    </row>
    <row r="21" spans="1:18" ht="80.5" customHeight="1" thickBot="1">
      <c r="A21" s="114"/>
      <c r="B21" s="59" t="s">
        <v>10</v>
      </c>
      <c r="C21" s="59" t="s">
        <v>11</v>
      </c>
      <c r="D21" s="63"/>
      <c r="E21" s="114"/>
      <c r="F21" s="59" t="s">
        <v>12</v>
      </c>
      <c r="G21" s="59" t="s">
        <v>13</v>
      </c>
      <c r="H21" s="63"/>
      <c r="I21" s="114"/>
      <c r="J21" s="59" t="s">
        <v>14</v>
      </c>
      <c r="K21" s="59" t="s">
        <v>15</v>
      </c>
      <c r="L21" s="63"/>
      <c r="M21" s="106"/>
      <c r="N21" s="107"/>
      <c r="O21" s="107"/>
      <c r="P21" s="107"/>
      <c r="Q21" s="107"/>
      <c r="R21" s="108"/>
    </row>
    <row r="22" spans="1:18" ht="42" customHeight="1" thickBot="1">
      <c r="A22" s="114"/>
      <c r="B22" s="59" t="s">
        <v>16</v>
      </c>
      <c r="C22" s="59" t="s">
        <v>17</v>
      </c>
      <c r="D22" s="63"/>
      <c r="E22" s="114"/>
      <c r="F22" s="59" t="s">
        <v>18</v>
      </c>
      <c r="G22" s="59" t="s">
        <v>19</v>
      </c>
      <c r="H22" s="63"/>
      <c r="I22" s="114"/>
      <c r="J22" s="59" t="s">
        <v>20</v>
      </c>
      <c r="K22" s="59" t="s">
        <v>21</v>
      </c>
      <c r="L22" s="63"/>
      <c r="M22" s="106"/>
      <c r="N22" s="107"/>
      <c r="O22" s="107"/>
      <c r="P22" s="107"/>
      <c r="Q22" s="107"/>
      <c r="R22" s="108"/>
    </row>
    <row r="23" spans="1:18" ht="123" customHeight="1" thickBot="1">
      <c r="A23" s="115"/>
      <c r="B23" s="119" t="s">
        <v>22</v>
      </c>
      <c r="C23" s="120"/>
      <c r="D23" s="63"/>
      <c r="E23" s="115"/>
      <c r="F23" s="119" t="s">
        <v>23</v>
      </c>
      <c r="G23" s="120"/>
      <c r="H23" s="63"/>
      <c r="I23" s="115"/>
      <c r="J23" s="119" t="s">
        <v>24</v>
      </c>
      <c r="K23" s="120"/>
      <c r="L23" s="63"/>
      <c r="M23" s="109"/>
      <c r="N23" s="110"/>
      <c r="O23" s="110"/>
      <c r="P23" s="110"/>
      <c r="Q23" s="110"/>
      <c r="R23" s="111"/>
    </row>
    <row r="24" spans="1:18" ht="34.4" customHeight="1">
      <c r="A24" s="116" t="s">
        <v>25</v>
      </c>
      <c r="B24" s="116"/>
      <c r="C24" s="116"/>
      <c r="D24" s="63"/>
      <c r="E24" s="63"/>
      <c r="F24" s="63"/>
      <c r="G24" s="63"/>
      <c r="H24" s="63"/>
      <c r="I24" s="63"/>
      <c r="J24" s="63"/>
      <c r="K24" s="63"/>
      <c r="L24" s="63"/>
      <c r="M24" s="63"/>
      <c r="N24" s="63"/>
      <c r="O24" s="63"/>
      <c r="P24" s="63"/>
      <c r="Q24" s="63"/>
      <c r="R24" s="63"/>
    </row>
    <row r="25" spans="1:18" ht="185.5" customHeight="1">
      <c r="A25" s="63"/>
      <c r="B25" s="63"/>
      <c r="C25" s="63"/>
      <c r="D25" s="63"/>
      <c r="E25" s="63"/>
      <c r="F25" s="63"/>
      <c r="G25" s="63"/>
      <c r="H25" s="63"/>
      <c r="I25" s="63"/>
      <c r="J25" s="63"/>
      <c r="K25" s="63"/>
      <c r="L25" s="63"/>
      <c r="M25" s="63"/>
      <c r="N25" s="63"/>
      <c r="O25" s="63"/>
      <c r="P25" s="63"/>
      <c r="Q25" s="63"/>
      <c r="R25" s="63"/>
    </row>
  </sheetData>
  <mergeCells count="15">
    <mergeCell ref="M19:R23"/>
    <mergeCell ref="B3:C3"/>
    <mergeCell ref="I19:I23"/>
    <mergeCell ref="A24:C24"/>
    <mergeCell ref="J19:J20"/>
    <mergeCell ref="K19:K20"/>
    <mergeCell ref="J23:K23"/>
    <mergeCell ref="G19:G20"/>
    <mergeCell ref="F23:G23"/>
    <mergeCell ref="E19:E23"/>
    <mergeCell ref="F19:F20"/>
    <mergeCell ref="B23:C23"/>
    <mergeCell ref="C19:C20"/>
    <mergeCell ref="B19:B20"/>
    <mergeCell ref="A19:A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4C8DF-072A-486E-8616-5BA4AD61D1D7}">
  <dimension ref="A1:P123"/>
  <sheetViews>
    <sheetView showGridLines="0" topLeftCell="A115" zoomScale="60" zoomScaleNormal="60" workbookViewId="0">
      <selection activeCell="D61" sqref="D61"/>
    </sheetView>
  </sheetViews>
  <sheetFormatPr defaultColWidth="8.81640625" defaultRowHeight="14.5"/>
  <cols>
    <col min="1" max="1" width="2.453125" style="1" customWidth="1"/>
    <col min="2" max="2" width="14.1796875" style="2" customWidth="1"/>
    <col min="3" max="3" width="68.81640625" style="3" customWidth="1"/>
    <col min="4" max="4" width="18.54296875" style="1" customWidth="1"/>
    <col min="5" max="5" width="35.54296875" style="1" customWidth="1"/>
    <col min="6" max="6" width="40.54296875" style="1" customWidth="1"/>
    <col min="7" max="7" width="7" style="1" customWidth="1"/>
    <col min="8" max="8" width="43.453125" style="3" customWidth="1"/>
    <col min="9" max="9" width="21.54296875" style="1" customWidth="1"/>
    <col min="10" max="10" width="16.54296875" style="38" customWidth="1"/>
    <col min="11" max="11" width="15.1796875" style="38" customWidth="1"/>
    <col min="12" max="12" width="14.453125" style="38" customWidth="1"/>
    <col min="13" max="13" width="19.54296875" style="38" customWidth="1"/>
    <col min="14" max="14" width="18.81640625" style="38" customWidth="1"/>
    <col min="15" max="16384" width="8.81640625" style="1"/>
  </cols>
  <sheetData>
    <row r="1" spans="2:14" ht="18" customHeight="1" thickBot="1">
      <c r="B1" s="70"/>
      <c r="C1" s="61"/>
      <c r="D1" s="61"/>
      <c r="E1" s="62"/>
      <c r="F1" s="31" t="s">
        <v>0</v>
      </c>
      <c r="G1" s="61"/>
      <c r="H1" s="71"/>
      <c r="I1" s="61"/>
      <c r="J1" s="61"/>
      <c r="K1" s="61"/>
      <c r="L1" s="61"/>
      <c r="M1" s="61"/>
      <c r="N1" s="61"/>
    </row>
    <row r="2" spans="2:14" ht="40.4" customHeight="1">
      <c r="B2" s="72"/>
      <c r="C2" s="64"/>
      <c r="D2" s="32"/>
      <c r="E2" s="32" t="s">
        <v>1</v>
      </c>
      <c r="F2" s="33"/>
      <c r="G2" s="61"/>
      <c r="H2" s="71"/>
      <c r="I2" s="61"/>
      <c r="J2" s="61"/>
      <c r="K2" s="61"/>
      <c r="L2" s="61"/>
      <c r="M2" s="61"/>
      <c r="N2" s="61"/>
    </row>
    <row r="3" spans="2:14" ht="40.4" customHeight="1">
      <c r="B3" s="73"/>
      <c r="C3" s="15"/>
      <c r="D3" s="112"/>
      <c r="E3" s="198"/>
      <c r="F3" s="16"/>
      <c r="G3" s="12"/>
      <c r="H3" s="12"/>
      <c r="I3" s="12"/>
      <c r="J3" s="61"/>
      <c r="K3" s="61"/>
      <c r="L3" s="61"/>
      <c r="M3" s="61"/>
      <c r="N3" s="61"/>
    </row>
    <row r="4" spans="2:14" ht="40.4" customHeight="1" thickBot="1">
      <c r="B4" s="13"/>
      <c r="C4" s="14"/>
      <c r="D4" s="74"/>
      <c r="E4" s="19" t="s">
        <v>3</v>
      </c>
      <c r="F4" s="17"/>
      <c r="G4" s="12"/>
      <c r="H4" s="12"/>
      <c r="I4" s="12"/>
      <c r="J4" s="61"/>
      <c r="K4" s="61"/>
      <c r="L4" s="61"/>
      <c r="M4" s="61"/>
      <c r="N4" s="61"/>
    </row>
    <row r="5" spans="2:14" ht="35.15" customHeight="1" thickBot="1">
      <c r="B5" s="61"/>
      <c r="C5" s="12"/>
      <c r="D5" s="12"/>
      <c r="E5" s="12"/>
      <c r="F5" s="12"/>
      <c r="G5" s="12"/>
      <c r="H5" s="12"/>
      <c r="I5" s="12"/>
      <c r="J5" s="61"/>
      <c r="K5" s="61"/>
      <c r="L5" s="61"/>
      <c r="M5" s="61"/>
      <c r="N5" s="61"/>
    </row>
    <row r="6" spans="2:14" ht="25.4" customHeight="1">
      <c r="B6" s="147" t="s">
        <v>26</v>
      </c>
      <c r="C6" s="148"/>
      <c r="D6" s="148"/>
      <c r="E6" s="148"/>
      <c r="F6" s="199"/>
      <c r="G6" s="61"/>
      <c r="H6" s="71"/>
      <c r="I6" s="61"/>
      <c r="J6" s="61"/>
      <c r="K6" s="61"/>
      <c r="L6" s="61"/>
      <c r="M6" s="61"/>
      <c r="N6" s="61"/>
    </row>
    <row r="7" spans="2:14" ht="25.4" customHeight="1">
      <c r="B7" s="135" t="s">
        <v>27</v>
      </c>
      <c r="C7" s="136"/>
      <c r="D7" s="136" t="s">
        <v>28</v>
      </c>
      <c r="E7" s="136"/>
      <c r="F7" s="176"/>
      <c r="G7" s="61"/>
      <c r="H7" s="71"/>
      <c r="I7" s="61"/>
      <c r="J7" s="61"/>
      <c r="K7" s="61"/>
      <c r="L7" s="61"/>
      <c r="M7" s="61"/>
      <c r="N7" s="61"/>
    </row>
    <row r="8" spans="2:14" ht="25.4" customHeight="1">
      <c r="B8" s="200" t="s">
        <v>29</v>
      </c>
      <c r="C8" s="201"/>
      <c r="D8" s="136" t="s">
        <v>28</v>
      </c>
      <c r="E8" s="136"/>
      <c r="F8" s="176"/>
      <c r="G8" s="71"/>
      <c r="H8" s="61"/>
      <c r="I8" s="61"/>
      <c r="J8" s="61"/>
      <c r="K8" s="61"/>
      <c r="L8" s="61"/>
      <c r="M8" s="61"/>
      <c r="N8" s="61"/>
    </row>
    <row r="9" spans="2:14" ht="25.4" customHeight="1">
      <c r="B9" s="135" t="s">
        <v>30</v>
      </c>
      <c r="C9" s="136"/>
      <c r="D9" s="136" t="s">
        <v>28</v>
      </c>
      <c r="E9" s="136"/>
      <c r="F9" s="176"/>
      <c r="G9" s="61"/>
      <c r="H9" s="71"/>
      <c r="I9" s="61"/>
      <c r="J9" s="61"/>
      <c r="K9" s="61"/>
      <c r="L9" s="61"/>
      <c r="M9" s="61"/>
      <c r="N9" s="61"/>
    </row>
    <row r="10" spans="2:14" ht="25.4" customHeight="1">
      <c r="B10" s="135" t="s">
        <v>31</v>
      </c>
      <c r="C10" s="136"/>
      <c r="D10" s="136" t="s">
        <v>28</v>
      </c>
      <c r="E10" s="136"/>
      <c r="F10" s="176"/>
      <c r="G10" s="61"/>
      <c r="H10" s="71"/>
      <c r="I10" s="61"/>
      <c r="J10" s="61"/>
      <c r="K10" s="61"/>
      <c r="L10" s="61"/>
      <c r="M10" s="61"/>
      <c r="N10" s="61"/>
    </row>
    <row r="11" spans="2:14" ht="25.4" customHeight="1">
      <c r="B11" s="135" t="s">
        <v>32</v>
      </c>
      <c r="C11" s="136"/>
      <c r="D11" s="136" t="s">
        <v>28</v>
      </c>
      <c r="E11" s="136"/>
      <c r="F11" s="176"/>
      <c r="G11" s="61"/>
      <c r="H11" s="71"/>
      <c r="I11" s="61"/>
      <c r="J11" s="61"/>
      <c r="K11" s="61"/>
      <c r="L11" s="61"/>
      <c r="M11" s="61"/>
      <c r="N11" s="61"/>
    </row>
    <row r="12" spans="2:14" ht="25.4" customHeight="1">
      <c r="B12" s="135" t="s">
        <v>33</v>
      </c>
      <c r="C12" s="136"/>
      <c r="D12" s="136" t="s">
        <v>28</v>
      </c>
      <c r="E12" s="136"/>
      <c r="F12" s="176"/>
      <c r="G12" s="61"/>
      <c r="H12" s="71"/>
      <c r="I12" s="61"/>
      <c r="J12" s="61"/>
      <c r="K12" s="61"/>
      <c r="L12" s="61"/>
      <c r="M12" s="61"/>
      <c r="N12" s="61"/>
    </row>
    <row r="13" spans="2:14" ht="25.4" customHeight="1" thickBot="1">
      <c r="B13" s="202" t="s">
        <v>34</v>
      </c>
      <c r="C13" s="183"/>
      <c r="D13" s="183" t="s">
        <v>28</v>
      </c>
      <c r="E13" s="183"/>
      <c r="F13" s="184"/>
      <c r="G13" s="61"/>
      <c r="H13" s="71"/>
      <c r="I13" s="61"/>
      <c r="J13" s="61"/>
      <c r="K13" s="61"/>
      <c r="L13" s="61"/>
      <c r="M13" s="61"/>
      <c r="N13" s="61"/>
    </row>
    <row r="14" spans="2:14" ht="30" customHeight="1" thickBot="1">
      <c r="B14" s="70"/>
      <c r="C14" s="70"/>
      <c r="D14" s="70"/>
      <c r="E14" s="70"/>
      <c r="F14" s="61"/>
      <c r="G14" s="70"/>
      <c r="H14" s="77"/>
      <c r="I14" s="70"/>
      <c r="J14" s="61"/>
      <c r="K14" s="61"/>
      <c r="L14" s="61"/>
      <c r="M14" s="61"/>
      <c r="N14" s="61"/>
    </row>
    <row r="15" spans="2:14" ht="25.4" customHeight="1">
      <c r="B15" s="191" t="s">
        <v>35</v>
      </c>
      <c r="C15" s="192"/>
      <c r="D15" s="192"/>
      <c r="E15" s="192"/>
      <c r="F15" s="193"/>
      <c r="G15" s="70"/>
      <c r="H15" s="77"/>
      <c r="I15" s="70"/>
      <c r="J15" s="61"/>
      <c r="K15" s="61"/>
      <c r="L15" s="61"/>
      <c r="M15" s="61"/>
      <c r="N15" s="61"/>
    </row>
    <row r="16" spans="2:14" ht="25.4" customHeight="1">
      <c r="B16" s="194" t="s">
        <v>36</v>
      </c>
      <c r="C16" s="195"/>
      <c r="D16" s="196" t="s">
        <v>37</v>
      </c>
      <c r="E16" s="196"/>
      <c r="F16" s="197"/>
      <c r="G16" s="70"/>
      <c r="H16" s="77"/>
      <c r="I16" s="70"/>
      <c r="J16" s="61"/>
      <c r="K16" s="61"/>
      <c r="L16" s="61"/>
      <c r="M16" s="61"/>
      <c r="N16" s="61"/>
    </row>
    <row r="17" spans="2:14" ht="25.4" customHeight="1">
      <c r="B17" s="185" t="s">
        <v>38</v>
      </c>
      <c r="C17" s="186"/>
      <c r="D17" s="136" t="s">
        <v>39</v>
      </c>
      <c r="E17" s="136"/>
      <c r="F17" s="176"/>
      <c r="G17" s="70"/>
      <c r="H17" s="77"/>
      <c r="I17" s="70"/>
      <c r="J17" s="61"/>
      <c r="K17" s="61"/>
      <c r="L17" s="61"/>
      <c r="M17" s="61"/>
      <c r="N17" s="61"/>
    </row>
    <row r="18" spans="2:14" ht="25.4" customHeight="1">
      <c r="B18" s="187" t="s">
        <v>40</v>
      </c>
      <c r="C18" s="188"/>
      <c r="D18" s="136" t="s">
        <v>41</v>
      </c>
      <c r="E18" s="136"/>
      <c r="F18" s="176"/>
      <c r="G18" s="70"/>
      <c r="H18" s="77"/>
      <c r="I18" s="70"/>
      <c r="J18" s="61"/>
      <c r="K18" s="61"/>
      <c r="L18" s="61"/>
      <c r="M18" s="61"/>
      <c r="N18" s="61"/>
    </row>
    <row r="19" spans="2:14" ht="25.4" customHeight="1">
      <c r="B19" s="189" t="s">
        <v>42</v>
      </c>
      <c r="C19" s="190"/>
      <c r="D19" s="136" t="s">
        <v>43</v>
      </c>
      <c r="E19" s="136"/>
      <c r="F19" s="176"/>
      <c r="G19" s="70"/>
      <c r="H19" s="77"/>
      <c r="I19" s="70"/>
      <c r="J19" s="61"/>
      <c r="K19" s="61"/>
      <c r="L19" s="61"/>
      <c r="M19" s="61"/>
      <c r="N19" s="61"/>
    </row>
    <row r="20" spans="2:14" ht="25.4" customHeight="1">
      <c r="B20" s="179" t="s">
        <v>44</v>
      </c>
      <c r="C20" s="180"/>
      <c r="D20" s="136" t="s">
        <v>45</v>
      </c>
      <c r="E20" s="136"/>
      <c r="F20" s="176"/>
      <c r="G20" s="70"/>
      <c r="H20" s="77"/>
      <c r="I20" s="70"/>
      <c r="J20" s="61"/>
      <c r="K20" s="61"/>
      <c r="L20" s="61"/>
      <c r="M20" s="61"/>
      <c r="N20" s="61"/>
    </row>
    <row r="21" spans="2:14" ht="25.4" customHeight="1" thickBot="1">
      <c r="B21" s="181" t="s">
        <v>46</v>
      </c>
      <c r="C21" s="182"/>
      <c r="D21" s="183" t="s">
        <v>47</v>
      </c>
      <c r="E21" s="183"/>
      <c r="F21" s="184"/>
      <c r="G21" s="70"/>
      <c r="H21" s="77"/>
      <c r="I21" s="70"/>
      <c r="J21" s="61"/>
      <c r="K21" s="61"/>
      <c r="L21" s="61"/>
      <c r="M21" s="61"/>
      <c r="N21" s="61"/>
    </row>
    <row r="22" spans="2:14" ht="30" customHeight="1" thickBot="1">
      <c r="B22" s="61"/>
      <c r="C22" s="61"/>
      <c r="D22" s="61"/>
      <c r="E22" s="61"/>
      <c r="F22" s="61"/>
      <c r="G22" s="61"/>
      <c r="H22" s="77"/>
      <c r="I22" s="61"/>
      <c r="J22" s="61"/>
      <c r="K22" s="61"/>
      <c r="L22" s="61"/>
      <c r="M22" s="61"/>
      <c r="N22" s="61"/>
    </row>
    <row r="23" spans="2:14" ht="25.4" customHeight="1">
      <c r="B23" s="147" t="s">
        <v>48</v>
      </c>
      <c r="C23" s="148"/>
      <c r="D23" s="7" t="s">
        <v>49</v>
      </c>
      <c r="E23" s="172" t="s">
        <v>50</v>
      </c>
      <c r="F23" s="173"/>
      <c r="G23" s="61"/>
      <c r="H23" s="71"/>
      <c r="I23" s="34"/>
      <c r="J23" s="61"/>
      <c r="K23" s="61"/>
      <c r="L23" s="61"/>
      <c r="M23" s="61"/>
      <c r="N23" s="61"/>
    </row>
    <row r="24" spans="2:14" ht="106.5" customHeight="1">
      <c r="B24" s="78">
        <v>1.1000000000000001</v>
      </c>
      <c r="C24" s="35" t="s">
        <v>51</v>
      </c>
      <c r="D24" s="79" t="s">
        <v>52</v>
      </c>
      <c r="E24" s="136" t="s">
        <v>28</v>
      </c>
      <c r="F24" s="176"/>
      <c r="G24" s="61"/>
      <c r="H24" s="71"/>
      <c r="I24" s="4"/>
      <c r="J24" s="61"/>
      <c r="K24" s="61"/>
      <c r="L24" s="61"/>
      <c r="M24" s="61"/>
      <c r="N24" s="61"/>
    </row>
    <row r="25" spans="2:14" ht="99" customHeight="1">
      <c r="B25" s="78">
        <v>1.2</v>
      </c>
      <c r="C25" s="35" t="s">
        <v>53</v>
      </c>
      <c r="D25" s="79" t="s">
        <v>52</v>
      </c>
      <c r="E25" s="136" t="s">
        <v>28</v>
      </c>
      <c r="F25" s="176"/>
      <c r="G25" s="61"/>
      <c r="H25" s="71"/>
      <c r="I25" s="61"/>
      <c r="J25" s="61"/>
      <c r="K25" s="61"/>
      <c r="L25" s="61"/>
      <c r="M25" s="61"/>
      <c r="N25" s="61"/>
    </row>
    <row r="26" spans="2:14" ht="25.4" customHeight="1">
      <c r="B26" s="137" t="s">
        <v>54</v>
      </c>
      <c r="C26" s="138"/>
      <c r="D26" s="166" t="str">
        <f>'CALC (TOR)'!D5</f>
        <v/>
      </c>
      <c r="E26" s="167"/>
      <c r="F26" s="168"/>
      <c r="G26" s="61"/>
      <c r="H26" s="71"/>
      <c r="I26" s="61"/>
      <c r="J26" s="61"/>
      <c r="K26" s="61"/>
      <c r="L26" s="61"/>
      <c r="M26" s="61"/>
      <c r="N26" s="61"/>
    </row>
    <row r="27" spans="2:14" ht="25.4" customHeight="1" thickBot="1">
      <c r="B27" s="139" t="s">
        <v>55</v>
      </c>
      <c r="C27" s="140"/>
      <c r="D27" s="177" t="s">
        <v>28</v>
      </c>
      <c r="E27" s="177"/>
      <c r="F27" s="178"/>
      <c r="G27" s="61"/>
      <c r="H27" s="71"/>
      <c r="I27" s="61"/>
      <c r="J27" s="61"/>
      <c r="K27" s="61"/>
      <c r="L27" s="61"/>
      <c r="M27" s="61"/>
      <c r="N27" s="61"/>
    </row>
    <row r="28" spans="2:14" ht="45" customHeight="1" thickBot="1">
      <c r="B28" s="70"/>
      <c r="C28" s="71"/>
      <c r="D28" s="61"/>
      <c r="E28" s="61"/>
      <c r="F28" s="61"/>
      <c r="G28" s="61"/>
      <c r="H28" s="71"/>
      <c r="I28" s="61"/>
      <c r="J28" s="61"/>
      <c r="K28" s="61"/>
      <c r="L28" s="61"/>
      <c r="M28" s="61"/>
      <c r="N28" s="61"/>
    </row>
    <row r="29" spans="2:14" ht="30" customHeight="1">
      <c r="B29" s="147" t="s">
        <v>56</v>
      </c>
      <c r="C29" s="148"/>
      <c r="D29" s="7" t="s">
        <v>49</v>
      </c>
      <c r="E29" s="172" t="s">
        <v>50</v>
      </c>
      <c r="F29" s="173"/>
      <c r="G29" s="61"/>
      <c r="H29" s="71"/>
      <c r="I29" s="61"/>
      <c r="J29" s="61"/>
      <c r="K29" s="61"/>
      <c r="L29" s="61"/>
      <c r="M29" s="61"/>
      <c r="N29" s="61"/>
    </row>
    <row r="30" spans="2:14" ht="41.15" customHeight="1">
      <c r="B30" s="78">
        <v>2.1</v>
      </c>
      <c r="C30" s="35" t="s">
        <v>57</v>
      </c>
      <c r="D30" s="79" t="s">
        <v>52</v>
      </c>
      <c r="E30" s="136" t="s">
        <v>28</v>
      </c>
      <c r="F30" s="176"/>
      <c r="G30" s="61"/>
      <c r="H30" s="71"/>
      <c r="I30" s="61"/>
      <c r="J30" s="36"/>
      <c r="K30" s="36"/>
      <c r="L30" s="36"/>
      <c r="M30" s="36"/>
      <c r="N30" s="36"/>
    </row>
    <row r="31" spans="2:14" ht="92.25" customHeight="1">
      <c r="B31" s="78">
        <v>2.2000000000000002</v>
      </c>
      <c r="C31" s="9" t="s">
        <v>58</v>
      </c>
      <c r="D31" s="79" t="s">
        <v>52</v>
      </c>
      <c r="E31" s="136" t="s">
        <v>28</v>
      </c>
      <c r="F31" s="176"/>
      <c r="G31" s="61"/>
      <c r="H31" s="71"/>
      <c r="I31" s="61"/>
      <c r="J31" s="61"/>
      <c r="K31" s="61"/>
      <c r="L31" s="61"/>
      <c r="M31" s="61"/>
      <c r="N31" s="61"/>
    </row>
    <row r="32" spans="2:14" ht="62" customHeight="1">
      <c r="B32" s="78">
        <v>2.2999999999999998</v>
      </c>
      <c r="C32" s="9" t="s">
        <v>59</v>
      </c>
      <c r="D32" s="79" t="s">
        <v>52</v>
      </c>
      <c r="E32" s="136" t="s">
        <v>28</v>
      </c>
      <c r="F32" s="176"/>
      <c r="G32" s="61"/>
      <c r="H32" s="61"/>
      <c r="I32" s="61"/>
      <c r="J32" s="61"/>
      <c r="K32" s="61"/>
      <c r="L32" s="61"/>
      <c r="M32" s="61"/>
      <c r="N32" s="61"/>
    </row>
    <row r="33" spans="2:14" ht="78.5" customHeight="1">
      <c r="B33" s="78">
        <v>2.4</v>
      </c>
      <c r="C33" s="80" t="s">
        <v>60</v>
      </c>
      <c r="D33" s="79" t="s">
        <v>52</v>
      </c>
      <c r="E33" s="136" t="s">
        <v>28</v>
      </c>
      <c r="F33" s="176"/>
      <c r="G33" s="61"/>
      <c r="H33" s="61"/>
      <c r="I33" s="61"/>
      <c r="J33" s="61"/>
      <c r="K33" s="61"/>
      <c r="L33" s="61"/>
      <c r="M33" s="61"/>
      <c r="N33" s="61"/>
    </row>
    <row r="34" spans="2:14" ht="69" customHeight="1">
      <c r="B34" s="78">
        <v>2.5</v>
      </c>
      <c r="C34" s="37" t="s">
        <v>61</v>
      </c>
      <c r="D34" s="79" t="s">
        <v>52</v>
      </c>
      <c r="E34" s="136" t="s">
        <v>28</v>
      </c>
      <c r="F34" s="176"/>
      <c r="G34" s="61"/>
      <c r="H34" s="61"/>
      <c r="I34" s="61"/>
      <c r="J34" s="61"/>
      <c r="K34" s="61"/>
      <c r="L34" s="61"/>
      <c r="M34" s="61"/>
      <c r="N34" s="61"/>
    </row>
    <row r="35" spans="2:14" ht="25.4" customHeight="1">
      <c r="B35" s="164" t="s">
        <v>54</v>
      </c>
      <c r="C35" s="165"/>
      <c r="D35" s="166" t="str">
        <f>'CALC (TOR)'!D13</f>
        <v/>
      </c>
      <c r="E35" s="167"/>
      <c r="F35" s="168"/>
      <c r="G35" s="61"/>
      <c r="H35" s="71"/>
      <c r="I35" s="61"/>
      <c r="K35" s="61"/>
      <c r="L35" s="61"/>
      <c r="M35" s="61"/>
      <c r="N35" s="61"/>
    </row>
    <row r="36" spans="2:14" ht="25.4" customHeight="1" thickBot="1">
      <c r="B36" s="139" t="s">
        <v>55</v>
      </c>
      <c r="C36" s="140"/>
      <c r="D36" s="144" t="s">
        <v>28</v>
      </c>
      <c r="E36" s="145"/>
      <c r="F36" s="146"/>
      <c r="G36" s="61"/>
      <c r="H36" s="71"/>
      <c r="I36" s="61"/>
      <c r="K36" s="61"/>
      <c r="L36" s="61"/>
      <c r="M36" s="61"/>
      <c r="N36" s="61"/>
    </row>
    <row r="37" spans="2:14" ht="25.4" customHeight="1" thickBot="1">
      <c r="B37" s="70"/>
      <c r="C37" s="71"/>
      <c r="D37" s="61"/>
      <c r="E37" s="61"/>
      <c r="F37" s="61"/>
      <c r="G37" s="61"/>
      <c r="H37" s="71"/>
      <c r="I37" s="61"/>
      <c r="K37" s="61"/>
      <c r="L37" s="61"/>
      <c r="M37" s="61"/>
      <c r="N37" s="61"/>
    </row>
    <row r="38" spans="2:14" ht="25.4" customHeight="1">
      <c r="B38" s="147" t="s">
        <v>62</v>
      </c>
      <c r="C38" s="148"/>
      <c r="D38" s="7" t="s">
        <v>49</v>
      </c>
      <c r="E38" s="172" t="s">
        <v>50</v>
      </c>
      <c r="F38" s="173"/>
      <c r="G38" s="61"/>
      <c r="H38" s="61"/>
      <c r="I38" s="61"/>
      <c r="J38" s="61"/>
      <c r="K38" s="61"/>
      <c r="L38" s="61"/>
      <c r="M38" s="61"/>
      <c r="N38" s="61"/>
    </row>
    <row r="39" spans="2:14" ht="64.5" customHeight="1">
      <c r="B39" s="78">
        <v>3.1</v>
      </c>
      <c r="C39" s="80" t="s">
        <v>63</v>
      </c>
      <c r="D39" s="79" t="s">
        <v>52</v>
      </c>
      <c r="E39" s="136" t="s">
        <v>28</v>
      </c>
      <c r="F39" s="176"/>
      <c r="G39" s="61"/>
      <c r="H39" s="61"/>
      <c r="I39" s="61"/>
      <c r="J39" s="61"/>
      <c r="K39" s="61"/>
      <c r="L39" s="61"/>
      <c r="M39" s="61"/>
      <c r="N39" s="61"/>
    </row>
    <row r="40" spans="2:14" ht="48" customHeight="1">
      <c r="B40" s="78">
        <v>3.2</v>
      </c>
      <c r="C40" s="9" t="s">
        <v>64</v>
      </c>
      <c r="D40" s="79" t="s">
        <v>52</v>
      </c>
      <c r="E40" s="136" t="s">
        <v>28</v>
      </c>
      <c r="F40" s="176"/>
      <c r="G40" s="61"/>
      <c r="H40" s="61"/>
      <c r="I40" s="61"/>
      <c r="J40" s="61"/>
      <c r="K40" s="61"/>
      <c r="L40" s="61"/>
      <c r="M40" s="61"/>
      <c r="N40" s="61"/>
    </row>
    <row r="41" spans="2:14" ht="48" customHeight="1">
      <c r="B41" s="78">
        <v>3.3</v>
      </c>
      <c r="C41" s="9" t="s">
        <v>65</v>
      </c>
      <c r="D41" s="79" t="s">
        <v>52</v>
      </c>
      <c r="E41" s="136" t="s">
        <v>28</v>
      </c>
      <c r="F41" s="176"/>
      <c r="G41" s="61"/>
      <c r="H41" s="61"/>
      <c r="I41" s="61"/>
      <c r="J41" s="61"/>
      <c r="K41" s="61"/>
      <c r="L41" s="61"/>
      <c r="M41" s="61"/>
      <c r="N41" s="61"/>
    </row>
    <row r="42" spans="2:14" ht="25.4" customHeight="1">
      <c r="B42" s="164" t="s">
        <v>54</v>
      </c>
      <c r="C42" s="165"/>
      <c r="D42" s="166" t="str">
        <f>'CALC (TOR)'!D19</f>
        <v/>
      </c>
      <c r="E42" s="167"/>
      <c r="F42" s="168"/>
      <c r="G42" s="61"/>
      <c r="H42" s="61"/>
      <c r="I42" s="61"/>
      <c r="J42" s="61"/>
      <c r="K42" s="61"/>
      <c r="L42" s="61"/>
      <c r="M42" s="61"/>
      <c r="N42" s="61"/>
    </row>
    <row r="43" spans="2:14" ht="25.4" customHeight="1" thickBot="1">
      <c r="B43" s="139" t="s">
        <v>55</v>
      </c>
      <c r="C43" s="140"/>
      <c r="D43" s="144" t="s">
        <v>28</v>
      </c>
      <c r="E43" s="145"/>
      <c r="F43" s="146"/>
      <c r="G43" s="61"/>
      <c r="H43" s="71"/>
      <c r="I43" s="61"/>
      <c r="J43" s="61"/>
      <c r="K43" s="61"/>
      <c r="L43" s="61"/>
      <c r="M43" s="61"/>
      <c r="N43" s="61"/>
    </row>
    <row r="44" spans="2:14" ht="45" customHeight="1" thickBot="1">
      <c r="B44" s="70"/>
      <c r="C44" s="71"/>
      <c r="D44" s="61"/>
      <c r="E44" s="61"/>
      <c r="F44" s="61"/>
      <c r="G44" s="61"/>
      <c r="H44" s="71"/>
      <c r="I44" s="61"/>
      <c r="J44" s="61"/>
      <c r="K44" s="61"/>
      <c r="L44" s="61"/>
      <c r="M44" s="61"/>
      <c r="N44" s="61"/>
    </row>
    <row r="45" spans="2:14" ht="30" customHeight="1">
      <c r="B45" s="147" t="s">
        <v>66</v>
      </c>
      <c r="C45" s="148"/>
      <c r="D45" s="7" t="s">
        <v>49</v>
      </c>
      <c r="E45" s="172" t="s">
        <v>50</v>
      </c>
      <c r="F45" s="173"/>
      <c r="G45" s="61"/>
      <c r="H45" s="61"/>
      <c r="I45" s="61"/>
      <c r="J45" s="61"/>
      <c r="K45" s="61"/>
      <c r="L45" s="61"/>
      <c r="M45" s="61"/>
      <c r="N45" s="61"/>
    </row>
    <row r="46" spans="2:14" ht="53.15" customHeight="1">
      <c r="B46" s="78">
        <v>4.0999999999999996</v>
      </c>
      <c r="C46" s="9" t="s">
        <v>67</v>
      </c>
      <c r="D46" s="79" t="s">
        <v>52</v>
      </c>
      <c r="E46" s="136" t="s">
        <v>28</v>
      </c>
      <c r="F46" s="176"/>
      <c r="G46" s="61"/>
      <c r="H46" s="61"/>
      <c r="I46" s="61"/>
      <c r="J46" s="61"/>
      <c r="K46" s="61"/>
      <c r="L46" s="61"/>
      <c r="M46" s="61"/>
      <c r="N46" s="61"/>
    </row>
    <row r="47" spans="2:14" ht="59.15" customHeight="1">
      <c r="B47" s="78">
        <v>4.2</v>
      </c>
      <c r="C47" s="80" t="s">
        <v>68</v>
      </c>
      <c r="D47" s="79" t="s">
        <v>52</v>
      </c>
      <c r="E47" s="136" t="s">
        <v>28</v>
      </c>
      <c r="F47" s="176"/>
      <c r="G47" s="61"/>
      <c r="H47" s="61"/>
      <c r="I47" s="61"/>
      <c r="J47" s="61"/>
      <c r="K47" s="61"/>
      <c r="L47" s="61"/>
      <c r="M47" s="61"/>
      <c r="N47" s="61"/>
    </row>
    <row r="48" spans="2:14" ht="25.4" customHeight="1">
      <c r="B48" s="164" t="s">
        <v>54</v>
      </c>
      <c r="C48" s="165"/>
      <c r="D48" s="166" t="str">
        <f>'CALC (TOR)'!D24</f>
        <v/>
      </c>
      <c r="E48" s="167"/>
      <c r="F48" s="168"/>
      <c r="G48" s="61"/>
      <c r="H48" s="61"/>
      <c r="I48" s="61"/>
      <c r="J48" s="61"/>
      <c r="K48" s="61"/>
      <c r="L48" s="61"/>
      <c r="M48" s="61"/>
      <c r="N48" s="61"/>
    </row>
    <row r="49" spans="2:14" ht="25.4" customHeight="1" thickBot="1">
      <c r="B49" s="139" t="s">
        <v>55</v>
      </c>
      <c r="C49" s="140"/>
      <c r="D49" s="144" t="s">
        <v>28</v>
      </c>
      <c r="E49" s="145"/>
      <c r="F49" s="146"/>
      <c r="G49" s="61"/>
      <c r="H49" s="61"/>
      <c r="I49" s="61"/>
      <c r="J49" s="61"/>
      <c r="K49" s="61"/>
      <c r="L49" s="61"/>
      <c r="M49" s="61"/>
      <c r="N49" s="61"/>
    </row>
    <row r="50" spans="2:14" ht="45" customHeight="1" thickBot="1">
      <c r="B50" s="70"/>
      <c r="C50" s="71"/>
      <c r="D50" s="61"/>
      <c r="E50" s="61"/>
      <c r="F50" s="61"/>
      <c r="G50" s="61"/>
      <c r="H50" s="71"/>
      <c r="I50" s="61"/>
      <c r="J50" s="61"/>
      <c r="K50" s="61"/>
      <c r="L50" s="61"/>
      <c r="M50" s="61"/>
      <c r="N50" s="61"/>
    </row>
    <row r="51" spans="2:14" ht="30" customHeight="1">
      <c r="B51" s="147" t="s">
        <v>69</v>
      </c>
      <c r="C51" s="148"/>
      <c r="D51" s="7" t="s">
        <v>49</v>
      </c>
      <c r="E51" s="172" t="s">
        <v>50</v>
      </c>
      <c r="F51" s="173"/>
      <c r="G51" s="61"/>
      <c r="H51" s="71"/>
      <c r="I51" s="61"/>
      <c r="J51" s="61"/>
      <c r="K51" s="61"/>
      <c r="L51" s="61"/>
      <c r="M51" s="61"/>
      <c r="N51" s="61"/>
    </row>
    <row r="52" spans="2:14" ht="94.5" customHeight="1">
      <c r="B52" s="78">
        <v>5.0999999999999996</v>
      </c>
      <c r="C52" s="9" t="s">
        <v>70</v>
      </c>
      <c r="D52" s="79" t="s">
        <v>52</v>
      </c>
      <c r="E52" s="136" t="s">
        <v>28</v>
      </c>
      <c r="F52" s="176"/>
      <c r="G52" s="61"/>
      <c r="H52" s="61"/>
      <c r="I52" s="61"/>
      <c r="J52" s="61"/>
      <c r="K52" s="61"/>
      <c r="L52" s="61"/>
      <c r="M52" s="61"/>
      <c r="N52" s="61"/>
    </row>
    <row r="53" spans="2:14" ht="99" customHeight="1">
      <c r="B53" s="78">
        <v>5.2</v>
      </c>
      <c r="C53" s="80" t="s">
        <v>71</v>
      </c>
      <c r="D53" s="79" t="s">
        <v>52</v>
      </c>
      <c r="E53" s="136" t="s">
        <v>28</v>
      </c>
      <c r="F53" s="176"/>
      <c r="G53" s="61"/>
      <c r="H53" s="61"/>
      <c r="I53" s="61"/>
      <c r="J53" s="61"/>
      <c r="K53" s="61"/>
      <c r="L53" s="61"/>
      <c r="M53" s="61"/>
      <c r="N53" s="61"/>
    </row>
    <row r="54" spans="2:14" ht="53.5" customHeight="1">
      <c r="B54" s="78">
        <v>5.3</v>
      </c>
      <c r="C54" s="80" t="s">
        <v>72</v>
      </c>
      <c r="D54" s="79" t="s">
        <v>52</v>
      </c>
      <c r="E54" s="136" t="s">
        <v>28</v>
      </c>
      <c r="F54" s="176"/>
      <c r="G54" s="61"/>
      <c r="H54" s="61"/>
      <c r="I54" s="61"/>
      <c r="J54" s="61"/>
      <c r="K54" s="61"/>
      <c r="L54" s="61"/>
      <c r="M54" s="61"/>
      <c r="N54" s="61"/>
    </row>
    <row r="55" spans="2:14" ht="92.5" customHeight="1">
      <c r="B55" s="78">
        <v>5.4</v>
      </c>
      <c r="C55" s="60" t="s">
        <v>73</v>
      </c>
      <c r="D55" s="79" t="s">
        <v>52</v>
      </c>
      <c r="E55" s="136" t="s">
        <v>28</v>
      </c>
      <c r="F55" s="176"/>
      <c r="G55" s="61"/>
      <c r="H55" s="61"/>
      <c r="I55" s="61"/>
      <c r="J55" s="61"/>
      <c r="K55" s="61"/>
      <c r="L55" s="61"/>
      <c r="M55" s="61"/>
      <c r="N55" s="61"/>
    </row>
    <row r="56" spans="2:14" ht="45.75" customHeight="1">
      <c r="B56" s="78">
        <v>5.5</v>
      </c>
      <c r="C56" s="9" t="s">
        <v>74</v>
      </c>
      <c r="D56" s="79" t="s">
        <v>52</v>
      </c>
      <c r="E56" s="136" t="s">
        <v>28</v>
      </c>
      <c r="F56" s="176"/>
      <c r="G56" s="61"/>
      <c r="H56" s="61"/>
      <c r="I56" s="61"/>
      <c r="J56" s="61"/>
      <c r="K56" s="61"/>
      <c r="L56" s="61"/>
      <c r="M56" s="61"/>
      <c r="N56" s="61"/>
    </row>
    <row r="57" spans="2:14" ht="25.4" customHeight="1">
      <c r="B57" s="164" t="s">
        <v>54</v>
      </c>
      <c r="C57" s="165"/>
      <c r="D57" s="166" t="str">
        <f>'CALC (TOR)'!D32</f>
        <v/>
      </c>
      <c r="E57" s="167"/>
      <c r="F57" s="168"/>
      <c r="G57" s="61"/>
      <c r="H57" s="39"/>
      <c r="I57" s="61"/>
      <c r="J57" s="61"/>
      <c r="K57" s="61"/>
      <c r="L57" s="61"/>
      <c r="M57" s="61"/>
      <c r="N57" s="61"/>
    </row>
    <row r="58" spans="2:14" ht="25.4" customHeight="1" thickBot="1">
      <c r="B58" s="139" t="s">
        <v>55</v>
      </c>
      <c r="C58" s="140"/>
      <c r="D58" s="144" t="s">
        <v>28</v>
      </c>
      <c r="E58" s="145"/>
      <c r="F58" s="146"/>
      <c r="G58" s="61"/>
      <c r="H58" s="71"/>
      <c r="I58" s="61"/>
      <c r="J58" s="61"/>
      <c r="K58" s="61"/>
      <c r="L58" s="61"/>
      <c r="M58" s="61"/>
      <c r="N58" s="61"/>
    </row>
    <row r="59" spans="2:14" ht="45" customHeight="1" thickBot="1">
      <c r="B59" s="70"/>
      <c r="C59" s="71"/>
      <c r="D59" s="61"/>
      <c r="E59" s="61"/>
      <c r="F59" s="61"/>
      <c r="G59" s="61"/>
      <c r="H59" s="71"/>
      <c r="I59" s="61"/>
      <c r="J59" s="61"/>
      <c r="K59" s="61"/>
      <c r="L59" s="61"/>
      <c r="M59" s="61"/>
      <c r="N59" s="61"/>
    </row>
    <row r="60" spans="2:14" ht="30" customHeight="1">
      <c r="B60" s="147" t="s">
        <v>75</v>
      </c>
      <c r="C60" s="148"/>
      <c r="D60" s="7" t="s">
        <v>49</v>
      </c>
      <c r="E60" s="172" t="s">
        <v>50</v>
      </c>
      <c r="F60" s="173"/>
      <c r="G60" s="61"/>
      <c r="H60" s="71"/>
      <c r="I60" s="61"/>
      <c r="J60" s="61"/>
      <c r="K60" s="61"/>
      <c r="L60" s="61"/>
      <c r="M60" s="61"/>
      <c r="N60" s="61"/>
    </row>
    <row r="61" spans="2:14" ht="106.75" customHeight="1">
      <c r="B61" s="78">
        <v>6.1</v>
      </c>
      <c r="C61" s="71" t="s">
        <v>76</v>
      </c>
      <c r="D61" s="79" t="s">
        <v>52</v>
      </c>
      <c r="E61" s="136" t="s">
        <v>28</v>
      </c>
      <c r="F61" s="176"/>
      <c r="G61" s="61"/>
      <c r="H61" s="71"/>
      <c r="I61" s="61"/>
      <c r="J61" s="61"/>
      <c r="K61" s="61"/>
      <c r="L61" s="61"/>
      <c r="M61" s="61"/>
      <c r="N61" s="61"/>
    </row>
    <row r="62" spans="2:14" ht="73.5" customHeight="1">
      <c r="B62" s="78">
        <v>6.2</v>
      </c>
      <c r="C62" s="80" t="s">
        <v>77</v>
      </c>
      <c r="D62" s="79" t="s">
        <v>52</v>
      </c>
      <c r="E62" s="136" t="s">
        <v>28</v>
      </c>
      <c r="F62" s="176"/>
      <c r="G62" s="61"/>
      <c r="H62" s="61"/>
      <c r="I62" s="61"/>
      <c r="J62" s="61"/>
      <c r="K62" s="61"/>
      <c r="L62" s="61"/>
      <c r="M62" s="61"/>
      <c r="N62" s="61"/>
    </row>
    <row r="63" spans="2:14" ht="75" customHeight="1">
      <c r="B63" s="78">
        <v>6.3</v>
      </c>
      <c r="C63" s="71" t="s">
        <v>78</v>
      </c>
      <c r="D63" s="79" t="s">
        <v>52</v>
      </c>
      <c r="E63" s="136" t="s">
        <v>28</v>
      </c>
      <c r="F63" s="176"/>
      <c r="G63" s="61"/>
      <c r="H63" s="71"/>
      <c r="I63" s="61"/>
      <c r="J63" s="61"/>
      <c r="K63" s="61"/>
      <c r="L63" s="61"/>
      <c r="M63" s="61"/>
      <c r="N63" s="61"/>
    </row>
    <row r="64" spans="2:14" ht="25.4" customHeight="1">
      <c r="B64" s="164" t="s">
        <v>54</v>
      </c>
      <c r="C64" s="165"/>
      <c r="D64" s="166" t="str">
        <f>'CALC (TOR)'!D38</f>
        <v/>
      </c>
      <c r="E64" s="167"/>
      <c r="F64" s="168"/>
      <c r="G64" s="61"/>
      <c r="H64" s="71"/>
      <c r="I64" s="61"/>
      <c r="J64" s="61"/>
      <c r="K64" s="61"/>
      <c r="L64" s="61"/>
      <c r="M64" s="61"/>
      <c r="N64" s="61"/>
    </row>
    <row r="65" spans="2:14" ht="25.4" customHeight="1" thickBot="1">
      <c r="B65" s="139" t="s">
        <v>55</v>
      </c>
      <c r="C65" s="140"/>
      <c r="D65" s="144" t="s">
        <v>28</v>
      </c>
      <c r="E65" s="145"/>
      <c r="F65" s="146"/>
      <c r="G65" s="61"/>
      <c r="H65" s="71"/>
      <c r="I65" s="61"/>
      <c r="J65" s="61"/>
      <c r="K65" s="61"/>
      <c r="L65" s="61"/>
      <c r="M65" s="61"/>
      <c r="N65" s="61"/>
    </row>
    <row r="66" spans="2:14" ht="45" customHeight="1" thickBot="1">
      <c r="B66" s="70"/>
      <c r="C66" s="71"/>
      <c r="D66" s="61"/>
      <c r="E66" s="61"/>
      <c r="F66" s="61"/>
      <c r="G66" s="61"/>
      <c r="H66" s="71"/>
      <c r="I66" s="61"/>
      <c r="J66" s="61"/>
      <c r="K66" s="61"/>
      <c r="L66" s="61"/>
      <c r="M66" s="61"/>
      <c r="N66" s="61"/>
    </row>
    <row r="67" spans="2:14" ht="30" customHeight="1">
      <c r="B67" s="147" t="s">
        <v>79</v>
      </c>
      <c r="C67" s="148"/>
      <c r="D67" s="7" t="s">
        <v>49</v>
      </c>
      <c r="E67" s="172" t="s">
        <v>50</v>
      </c>
      <c r="F67" s="173"/>
      <c r="G67" s="61"/>
      <c r="H67" s="61"/>
      <c r="I67" s="61"/>
      <c r="J67" s="61"/>
      <c r="K67" s="61"/>
      <c r="L67" s="61"/>
      <c r="M67" s="61"/>
      <c r="N67" s="61"/>
    </row>
    <row r="68" spans="2:14" ht="57.65" customHeight="1">
      <c r="B68" s="78">
        <v>7.1</v>
      </c>
      <c r="C68" s="9" t="s">
        <v>80</v>
      </c>
      <c r="D68" s="79" t="s">
        <v>52</v>
      </c>
      <c r="E68" s="136" t="s">
        <v>28</v>
      </c>
      <c r="F68" s="176"/>
      <c r="G68" s="61"/>
      <c r="H68" s="61"/>
      <c r="I68" s="61"/>
      <c r="J68" s="61"/>
      <c r="K68" s="61"/>
      <c r="L68" s="61"/>
      <c r="M68" s="61"/>
      <c r="N68" s="61"/>
    </row>
    <row r="69" spans="2:14" ht="87.75" customHeight="1">
      <c r="B69" s="78">
        <v>7.2</v>
      </c>
      <c r="C69" s="9" t="s">
        <v>81</v>
      </c>
      <c r="D69" s="79" t="s">
        <v>52</v>
      </c>
      <c r="E69" s="136" t="s">
        <v>28</v>
      </c>
      <c r="F69" s="176"/>
      <c r="G69" s="61"/>
      <c r="H69" s="61"/>
      <c r="I69" s="61"/>
      <c r="J69" s="61"/>
      <c r="K69" s="61"/>
      <c r="L69" s="61"/>
      <c r="M69" s="61"/>
      <c r="N69" s="61"/>
    </row>
    <row r="70" spans="2:14" ht="57.65" customHeight="1">
      <c r="B70" s="78">
        <v>7.3</v>
      </c>
      <c r="C70" s="80" t="s">
        <v>82</v>
      </c>
      <c r="D70" s="79" t="s">
        <v>52</v>
      </c>
      <c r="E70" s="136" t="s">
        <v>28</v>
      </c>
      <c r="F70" s="176"/>
      <c r="G70" s="61"/>
      <c r="H70" s="61"/>
      <c r="I70" s="61"/>
      <c r="J70" s="61"/>
      <c r="K70" s="61"/>
      <c r="L70" s="61"/>
      <c r="M70" s="61"/>
      <c r="N70" s="61"/>
    </row>
    <row r="71" spans="2:14" ht="25.4" customHeight="1">
      <c r="B71" s="164" t="s">
        <v>54</v>
      </c>
      <c r="C71" s="165"/>
      <c r="D71" s="166" t="str">
        <f>'CALC (TOR)'!D44</f>
        <v/>
      </c>
      <c r="E71" s="167"/>
      <c r="F71" s="168"/>
      <c r="G71" s="61"/>
      <c r="H71" s="61"/>
      <c r="I71" s="61"/>
      <c r="J71" s="61"/>
      <c r="K71" s="61"/>
      <c r="L71" s="61"/>
      <c r="M71" s="61"/>
      <c r="N71" s="61"/>
    </row>
    <row r="72" spans="2:14" ht="25.4" customHeight="1" thickBot="1">
      <c r="B72" s="139" t="s">
        <v>55</v>
      </c>
      <c r="C72" s="140"/>
      <c r="D72" s="144" t="s">
        <v>28</v>
      </c>
      <c r="E72" s="145"/>
      <c r="F72" s="146"/>
      <c r="G72" s="61"/>
      <c r="H72" s="71"/>
      <c r="I72" s="71"/>
      <c r="J72" s="61"/>
      <c r="K72" s="61"/>
      <c r="L72" s="61"/>
      <c r="M72" s="61"/>
      <c r="N72" s="61"/>
    </row>
    <row r="73" spans="2:14" ht="45" customHeight="1" thickBot="1">
      <c r="B73" s="70"/>
      <c r="C73" s="71"/>
      <c r="D73" s="61"/>
      <c r="E73" s="61"/>
      <c r="F73" s="61"/>
      <c r="G73" s="61"/>
      <c r="H73" s="71"/>
      <c r="I73" s="71"/>
      <c r="J73" s="61"/>
      <c r="K73" s="61"/>
      <c r="L73" s="61"/>
      <c r="M73" s="61"/>
      <c r="N73" s="61"/>
    </row>
    <row r="74" spans="2:14" ht="30" customHeight="1">
      <c r="B74" s="147" t="s">
        <v>83</v>
      </c>
      <c r="C74" s="148"/>
      <c r="D74" s="7" t="s">
        <v>49</v>
      </c>
      <c r="E74" s="172" t="s">
        <v>50</v>
      </c>
      <c r="F74" s="173"/>
      <c r="G74" s="61"/>
      <c r="H74" s="61"/>
      <c r="I74" s="71"/>
      <c r="J74" s="61"/>
      <c r="K74" s="61"/>
      <c r="L74" s="61"/>
      <c r="M74" s="61"/>
      <c r="N74" s="61"/>
    </row>
    <row r="75" spans="2:14" ht="39.75" customHeight="1">
      <c r="B75" s="78">
        <v>8.1</v>
      </c>
      <c r="C75" s="9" t="s">
        <v>84</v>
      </c>
      <c r="D75" s="79" t="s">
        <v>52</v>
      </c>
      <c r="E75" s="174" t="s">
        <v>28</v>
      </c>
      <c r="F75" s="175"/>
      <c r="G75" s="61"/>
      <c r="H75" s="61"/>
      <c r="I75" s="61"/>
      <c r="J75" s="61"/>
      <c r="K75" s="61"/>
      <c r="L75" s="61"/>
      <c r="M75" s="61"/>
      <c r="N75" s="61"/>
    </row>
    <row r="76" spans="2:14" ht="108" customHeight="1">
      <c r="B76" s="78">
        <v>8.1999999999999993</v>
      </c>
      <c r="C76" s="81" t="s">
        <v>85</v>
      </c>
      <c r="D76" s="79" t="s">
        <v>52</v>
      </c>
      <c r="E76" s="174" t="s">
        <v>28</v>
      </c>
      <c r="F76" s="175"/>
      <c r="G76" s="61"/>
      <c r="H76" s="61"/>
      <c r="I76" s="61"/>
      <c r="J76" s="61"/>
      <c r="K76" s="61"/>
      <c r="L76" s="61"/>
      <c r="M76" s="61"/>
      <c r="N76" s="61"/>
    </row>
    <row r="77" spans="2:14" ht="83.25" customHeight="1">
      <c r="B77" s="78">
        <v>8.3000000000000007</v>
      </c>
      <c r="C77" s="40" t="s">
        <v>86</v>
      </c>
      <c r="D77" s="158" t="s">
        <v>28</v>
      </c>
      <c r="E77" s="159"/>
      <c r="F77" s="160"/>
      <c r="G77" s="82"/>
      <c r="H77" s="61"/>
      <c r="I77" s="61"/>
      <c r="J77" s="61"/>
      <c r="K77" s="61"/>
      <c r="L77" s="61"/>
      <c r="M77" s="61"/>
      <c r="N77" s="61"/>
    </row>
    <row r="78" spans="2:14" ht="25.4" customHeight="1">
      <c r="B78" s="164" t="s">
        <v>54</v>
      </c>
      <c r="C78" s="165"/>
      <c r="D78" s="166" t="str">
        <f>'CALC (TOR)'!D49</f>
        <v/>
      </c>
      <c r="E78" s="167"/>
      <c r="F78" s="168"/>
      <c r="G78" s="61"/>
      <c r="H78" s="61"/>
      <c r="I78" s="61"/>
      <c r="J78" s="61"/>
      <c r="K78" s="61"/>
      <c r="L78" s="61"/>
      <c r="M78" s="61"/>
      <c r="N78" s="61"/>
    </row>
    <row r="79" spans="2:14" ht="25.4" customHeight="1" thickBot="1">
      <c r="B79" s="139" t="s">
        <v>55</v>
      </c>
      <c r="C79" s="140"/>
      <c r="D79" s="144" t="s">
        <v>28</v>
      </c>
      <c r="E79" s="145"/>
      <c r="F79" s="146"/>
      <c r="G79" s="61"/>
      <c r="H79" s="61"/>
      <c r="I79" s="61"/>
      <c r="J79" s="61"/>
      <c r="K79" s="61"/>
      <c r="L79" s="61"/>
      <c r="M79" s="61"/>
      <c r="N79" s="61"/>
    </row>
    <row r="80" spans="2:14" ht="25.4" customHeight="1" thickBot="1">
      <c r="B80" s="61"/>
      <c r="C80" s="61"/>
      <c r="D80" s="61"/>
      <c r="E80" s="61"/>
      <c r="F80" s="61"/>
      <c r="G80" s="61"/>
      <c r="H80" s="61"/>
      <c r="I80" s="61"/>
      <c r="J80" s="61"/>
      <c r="K80" s="61"/>
      <c r="L80" s="61"/>
      <c r="M80" s="61"/>
      <c r="N80" s="61"/>
    </row>
    <row r="81" spans="2:14" ht="25.4" customHeight="1">
      <c r="B81" s="147" t="s">
        <v>87</v>
      </c>
      <c r="C81" s="148"/>
      <c r="D81" s="7" t="s">
        <v>49</v>
      </c>
      <c r="E81" s="172" t="s">
        <v>50</v>
      </c>
      <c r="F81" s="173"/>
      <c r="G81" s="61"/>
      <c r="H81" s="61"/>
      <c r="I81" s="61"/>
      <c r="J81" s="61"/>
      <c r="K81" s="61"/>
      <c r="L81" s="61"/>
      <c r="M81" s="61"/>
      <c r="N81" s="61"/>
    </row>
    <row r="82" spans="2:14" ht="77.5" customHeight="1">
      <c r="B82" s="78">
        <v>9.1</v>
      </c>
      <c r="C82" s="80" t="s">
        <v>88</v>
      </c>
      <c r="D82" s="79" t="s">
        <v>52</v>
      </c>
      <c r="E82" s="174" t="s">
        <v>28</v>
      </c>
      <c r="F82" s="175"/>
      <c r="G82" s="61"/>
      <c r="H82" s="61"/>
      <c r="I82" s="61"/>
      <c r="J82" s="61"/>
      <c r="K82" s="61"/>
      <c r="L82" s="61"/>
      <c r="M82" s="61"/>
      <c r="N82" s="61"/>
    </row>
    <row r="83" spans="2:14" ht="58.5" customHeight="1">
      <c r="B83" s="78">
        <v>9.1999999999999993</v>
      </c>
      <c r="C83" s="9" t="s">
        <v>89</v>
      </c>
      <c r="D83" s="79" t="s">
        <v>52</v>
      </c>
      <c r="E83" s="174" t="s">
        <v>28</v>
      </c>
      <c r="F83" s="175"/>
      <c r="G83" s="61"/>
      <c r="H83" s="61"/>
      <c r="I83" s="61"/>
      <c r="J83" s="61"/>
      <c r="K83" s="61"/>
      <c r="L83" s="61"/>
      <c r="M83" s="61"/>
      <c r="N83" s="61"/>
    </row>
    <row r="84" spans="2:14" ht="70.5" customHeight="1">
      <c r="B84" s="78">
        <v>9.3000000000000007</v>
      </c>
      <c r="C84" s="41" t="s">
        <v>90</v>
      </c>
      <c r="D84" s="161" t="s">
        <v>28</v>
      </c>
      <c r="E84" s="162"/>
      <c r="F84" s="163"/>
      <c r="G84" s="61"/>
      <c r="H84" s="61"/>
      <c r="I84" s="61"/>
      <c r="J84" s="61"/>
      <c r="K84" s="61"/>
      <c r="L84" s="61"/>
      <c r="M84" s="61"/>
      <c r="N84" s="61"/>
    </row>
    <row r="85" spans="2:14" ht="25.4" customHeight="1">
      <c r="B85" s="164" t="s">
        <v>54</v>
      </c>
      <c r="C85" s="165"/>
      <c r="D85" s="166" t="str">
        <f>'CALC (TOR)'!D54</f>
        <v/>
      </c>
      <c r="E85" s="167"/>
      <c r="F85" s="168"/>
      <c r="G85" s="61"/>
      <c r="H85" s="71"/>
      <c r="I85" s="61"/>
      <c r="J85" s="61"/>
      <c r="K85" s="36"/>
      <c r="L85" s="36"/>
      <c r="M85" s="36"/>
      <c r="N85" s="36"/>
    </row>
    <row r="86" spans="2:14" ht="25.4" customHeight="1" thickBot="1">
      <c r="B86" s="139" t="s">
        <v>55</v>
      </c>
      <c r="C86" s="140"/>
      <c r="D86" s="144" t="s">
        <v>28</v>
      </c>
      <c r="E86" s="145"/>
      <c r="F86" s="146"/>
      <c r="G86" s="61"/>
      <c r="H86" s="71"/>
      <c r="I86" s="61"/>
      <c r="J86" s="61"/>
      <c r="K86" s="36"/>
      <c r="L86" s="36"/>
      <c r="M86" s="36"/>
      <c r="N86" s="36"/>
    </row>
    <row r="87" spans="2:14" ht="30" customHeight="1" thickBot="1">
      <c r="B87" s="61"/>
      <c r="C87" s="61"/>
      <c r="D87" s="70"/>
      <c r="E87" s="70"/>
      <c r="F87" s="61"/>
      <c r="G87" s="61"/>
      <c r="H87" s="71"/>
      <c r="I87" s="61"/>
      <c r="J87" s="61"/>
      <c r="K87" s="61"/>
      <c r="L87" s="61"/>
      <c r="M87" s="61"/>
      <c r="N87" s="61"/>
    </row>
    <row r="88" spans="2:14" ht="30" customHeight="1">
      <c r="B88" s="155" t="s">
        <v>91</v>
      </c>
      <c r="C88" s="157"/>
      <c r="D88" s="169" t="s">
        <v>50</v>
      </c>
      <c r="E88" s="170"/>
      <c r="F88" s="171"/>
      <c r="G88" s="61"/>
      <c r="H88" s="71"/>
      <c r="I88" s="61"/>
      <c r="J88" s="61"/>
      <c r="K88" s="61"/>
      <c r="L88" s="61"/>
      <c r="M88" s="61"/>
      <c r="N88" s="61"/>
    </row>
    <row r="89" spans="2:14" ht="54" customHeight="1">
      <c r="B89" s="78">
        <v>1</v>
      </c>
      <c r="C89" s="35" t="s">
        <v>92</v>
      </c>
      <c r="D89" s="158" t="s">
        <v>28</v>
      </c>
      <c r="E89" s="159"/>
      <c r="F89" s="160"/>
      <c r="G89" s="61"/>
      <c r="H89" s="71"/>
      <c r="I89" s="61"/>
      <c r="J89" s="61"/>
      <c r="K89" s="61"/>
      <c r="L89" s="61"/>
      <c r="M89" s="61"/>
      <c r="N89" s="61"/>
    </row>
    <row r="90" spans="2:14" ht="54" customHeight="1">
      <c r="B90" s="78">
        <v>2</v>
      </c>
      <c r="C90" s="35" t="s">
        <v>93</v>
      </c>
      <c r="D90" s="149" t="s">
        <v>28</v>
      </c>
      <c r="E90" s="150"/>
      <c r="F90" s="151"/>
      <c r="G90" s="61"/>
      <c r="H90" s="71"/>
      <c r="I90" s="61"/>
      <c r="J90" s="61"/>
      <c r="K90" s="61"/>
      <c r="L90" s="61"/>
      <c r="M90" s="61"/>
      <c r="N90" s="61"/>
    </row>
    <row r="91" spans="2:14" ht="54" customHeight="1">
      <c r="B91" s="78">
        <v>3</v>
      </c>
      <c r="C91" s="9" t="s">
        <v>94</v>
      </c>
      <c r="D91" s="149" t="s">
        <v>28</v>
      </c>
      <c r="E91" s="150"/>
      <c r="F91" s="151"/>
      <c r="G91" s="61"/>
      <c r="H91" s="71"/>
      <c r="I91" s="61"/>
      <c r="J91" s="61"/>
      <c r="K91" s="61"/>
      <c r="L91" s="61"/>
      <c r="M91" s="61"/>
      <c r="N91" s="61"/>
    </row>
    <row r="92" spans="2:14" ht="54" customHeight="1">
      <c r="B92" s="78">
        <v>4</v>
      </c>
      <c r="C92" s="9" t="s">
        <v>95</v>
      </c>
      <c r="D92" s="149" t="s">
        <v>28</v>
      </c>
      <c r="E92" s="150"/>
      <c r="F92" s="151"/>
      <c r="G92" s="61"/>
      <c r="H92" s="71"/>
      <c r="I92" s="61"/>
      <c r="J92" s="61"/>
      <c r="K92" s="61"/>
      <c r="L92" s="61"/>
      <c r="M92" s="61"/>
      <c r="N92" s="61"/>
    </row>
    <row r="93" spans="2:14" ht="54" customHeight="1">
      <c r="B93" s="78">
        <v>5</v>
      </c>
      <c r="C93" s="9" t="s">
        <v>96</v>
      </c>
      <c r="D93" s="149" t="s">
        <v>28</v>
      </c>
      <c r="E93" s="150"/>
      <c r="F93" s="151"/>
      <c r="G93" s="61"/>
      <c r="H93" s="71"/>
      <c r="I93" s="61"/>
      <c r="J93" s="61"/>
      <c r="K93" s="61"/>
      <c r="L93" s="61"/>
      <c r="M93" s="61"/>
      <c r="N93" s="61"/>
    </row>
    <row r="94" spans="2:14" ht="54" customHeight="1">
      <c r="B94" s="78">
        <v>6</v>
      </c>
      <c r="C94" s="80" t="s">
        <v>97</v>
      </c>
      <c r="D94" s="149" t="s">
        <v>28</v>
      </c>
      <c r="E94" s="150"/>
      <c r="F94" s="151"/>
      <c r="G94" s="61"/>
      <c r="H94" s="71"/>
      <c r="I94" s="61"/>
      <c r="J94" s="61"/>
      <c r="K94" s="61"/>
      <c r="L94" s="61"/>
      <c r="M94" s="61"/>
      <c r="N94" s="61"/>
    </row>
    <row r="95" spans="2:14" ht="54" customHeight="1">
      <c r="B95" s="78">
        <v>7</v>
      </c>
      <c r="C95" s="9" t="s">
        <v>98</v>
      </c>
      <c r="D95" s="149" t="s">
        <v>28</v>
      </c>
      <c r="E95" s="150"/>
      <c r="F95" s="151"/>
      <c r="G95" s="61"/>
      <c r="H95" s="71"/>
      <c r="I95" s="61"/>
      <c r="J95" s="61"/>
      <c r="K95" s="61"/>
      <c r="L95" s="61"/>
      <c r="M95" s="61"/>
      <c r="N95" s="61"/>
    </row>
    <row r="96" spans="2:14" ht="54" customHeight="1">
      <c r="B96" s="78">
        <v>8</v>
      </c>
      <c r="C96" s="80" t="s">
        <v>99</v>
      </c>
      <c r="D96" s="149" t="s">
        <v>28</v>
      </c>
      <c r="E96" s="150"/>
      <c r="F96" s="151"/>
      <c r="G96" s="61"/>
      <c r="H96" s="71"/>
      <c r="I96" s="61"/>
      <c r="J96" s="61"/>
      <c r="K96" s="61"/>
      <c r="L96" s="61"/>
      <c r="M96" s="61"/>
      <c r="N96" s="61"/>
    </row>
    <row r="97" spans="2:14" ht="54" customHeight="1">
      <c r="B97" s="83">
        <v>9</v>
      </c>
      <c r="C97" s="80" t="s">
        <v>100</v>
      </c>
      <c r="D97" s="149" t="s">
        <v>28</v>
      </c>
      <c r="E97" s="150"/>
      <c r="F97" s="151"/>
      <c r="G97" s="61"/>
      <c r="H97" s="71"/>
      <c r="I97" s="61"/>
      <c r="J97" s="61"/>
      <c r="K97" s="61"/>
      <c r="L97" s="61"/>
      <c r="M97" s="61"/>
      <c r="N97" s="61"/>
    </row>
    <row r="98" spans="2:14" ht="30" customHeight="1" thickBot="1">
      <c r="B98" s="139" t="s">
        <v>55</v>
      </c>
      <c r="C98" s="140"/>
      <c r="D98" s="152" t="s">
        <v>28</v>
      </c>
      <c r="E98" s="153"/>
      <c r="F98" s="154"/>
      <c r="G98" s="61"/>
      <c r="H98" s="71"/>
      <c r="I98" s="61"/>
      <c r="J98" s="61"/>
      <c r="K98" s="61"/>
      <c r="L98" s="61"/>
      <c r="M98" s="61"/>
      <c r="N98" s="61"/>
    </row>
    <row r="99" spans="2:14" ht="30" customHeight="1" thickBot="1">
      <c r="B99" s="61"/>
      <c r="C99" s="61"/>
      <c r="D99" s="70"/>
      <c r="E99" s="70"/>
      <c r="F99" s="61"/>
      <c r="G99" s="61"/>
      <c r="H99" s="71"/>
      <c r="I99" s="61"/>
      <c r="J99" s="61"/>
      <c r="K99" s="61"/>
      <c r="L99" s="61"/>
      <c r="M99" s="61"/>
      <c r="N99" s="61"/>
    </row>
    <row r="100" spans="2:14" ht="30" customHeight="1">
      <c r="B100" s="155" t="s">
        <v>101</v>
      </c>
      <c r="C100" s="156"/>
      <c r="D100" s="156"/>
      <c r="E100" s="156"/>
      <c r="F100" s="157"/>
      <c r="G100" s="61"/>
      <c r="H100" s="71"/>
      <c r="I100" s="61"/>
      <c r="J100" s="61"/>
      <c r="K100" s="61"/>
      <c r="L100" s="61"/>
      <c r="M100" s="61"/>
      <c r="N100" s="61"/>
    </row>
    <row r="101" spans="2:14" ht="48.65" customHeight="1">
      <c r="B101" s="10" t="s">
        <v>102</v>
      </c>
      <c r="C101" s="158" t="s">
        <v>28</v>
      </c>
      <c r="D101" s="159"/>
      <c r="E101" s="159"/>
      <c r="F101" s="160"/>
      <c r="G101" s="61"/>
      <c r="H101" s="71"/>
      <c r="I101" s="61"/>
      <c r="J101" s="61"/>
      <c r="K101" s="61"/>
      <c r="L101" s="61"/>
      <c r="M101" s="61"/>
      <c r="N101" s="61"/>
    </row>
    <row r="102" spans="2:14" ht="53.15" customHeight="1" thickBot="1">
      <c r="B102" s="11" t="s">
        <v>103</v>
      </c>
      <c r="C102" s="144" t="s">
        <v>28</v>
      </c>
      <c r="D102" s="145"/>
      <c r="E102" s="145"/>
      <c r="F102" s="146"/>
      <c r="G102" s="61"/>
      <c r="H102" s="71"/>
      <c r="I102" s="61"/>
      <c r="J102" s="61"/>
      <c r="K102" s="61"/>
      <c r="L102" s="61"/>
      <c r="M102" s="61"/>
      <c r="N102" s="61"/>
    </row>
    <row r="103" spans="2:14" ht="56.15" customHeight="1" thickBot="1">
      <c r="B103" s="70"/>
      <c r="C103" s="71"/>
      <c r="D103" s="61"/>
      <c r="E103" s="61"/>
      <c r="F103" s="61"/>
      <c r="G103" s="61"/>
      <c r="H103" s="71"/>
      <c r="I103" s="61"/>
      <c r="J103" s="61"/>
      <c r="K103" s="61"/>
      <c r="L103" s="61"/>
      <c r="M103" s="61"/>
      <c r="N103" s="61"/>
    </row>
    <row r="104" spans="2:14" ht="30" customHeight="1">
      <c r="B104" s="147" t="s">
        <v>104</v>
      </c>
      <c r="C104" s="148"/>
      <c r="D104" s="18" t="s">
        <v>54</v>
      </c>
      <c r="E104" s="18" t="s">
        <v>105</v>
      </c>
      <c r="F104" s="8" t="s">
        <v>106</v>
      </c>
      <c r="G104" s="61"/>
      <c r="H104" s="42"/>
      <c r="I104" s="61"/>
      <c r="J104" s="61"/>
      <c r="K104" s="61"/>
      <c r="L104" s="61"/>
      <c r="M104" s="61"/>
      <c r="N104" s="61"/>
    </row>
    <row r="105" spans="2:14" ht="25.4" customHeight="1">
      <c r="B105" s="135" t="str">
        <f>B23</f>
        <v>1. STRUCTURE AND CLARITY</v>
      </c>
      <c r="C105" s="136"/>
      <c r="D105" s="27" t="str">
        <f>D26</f>
        <v/>
      </c>
      <c r="E105" s="79">
        <v>5</v>
      </c>
      <c r="F105" s="84" t="str">
        <f>IFERROR(D105*E105,"")</f>
        <v/>
      </c>
      <c r="G105" s="61"/>
      <c r="H105" s="43"/>
      <c r="I105" s="61"/>
      <c r="J105" s="61"/>
      <c r="K105" s="61"/>
      <c r="L105" s="61"/>
      <c r="M105" s="61"/>
      <c r="N105" s="61"/>
    </row>
    <row r="106" spans="2:14" ht="25.4" customHeight="1">
      <c r="B106" s="135" t="str">
        <f>B29</f>
        <v>2. SUBJECT AND CONTEXT OF THE EVALUATION</v>
      </c>
      <c r="C106" s="136"/>
      <c r="D106" s="27" t="str">
        <f>D35</f>
        <v/>
      </c>
      <c r="E106" s="79">
        <v>15</v>
      </c>
      <c r="F106" s="84" t="str">
        <f t="shared" ref="F106:F113" si="0">IFERROR(D106*E106,"")</f>
        <v/>
      </c>
      <c r="G106" s="61"/>
      <c r="H106" s="43"/>
      <c r="I106" s="61"/>
      <c r="J106" s="61"/>
      <c r="K106" s="61"/>
      <c r="L106" s="61"/>
      <c r="M106" s="61"/>
      <c r="N106" s="61"/>
    </row>
    <row r="107" spans="2:14" ht="25.4" customHeight="1">
      <c r="B107" s="75" t="str">
        <f>B38</f>
        <v>3. SCOPE, PURPOSE AND OBJECTIVES</v>
      </c>
      <c r="C107" s="76"/>
      <c r="D107" s="27" t="str">
        <f>D42</f>
        <v/>
      </c>
      <c r="E107" s="79">
        <v>15</v>
      </c>
      <c r="F107" s="84" t="str">
        <f>IFERROR(D107*E107,"")</f>
        <v/>
      </c>
      <c r="G107" s="61"/>
      <c r="H107" s="43"/>
      <c r="I107" s="61"/>
      <c r="J107" s="61"/>
      <c r="K107" s="61"/>
      <c r="L107" s="61"/>
      <c r="M107" s="61"/>
      <c r="N107" s="61"/>
    </row>
    <row r="108" spans="2:14" ht="25.4" customHeight="1">
      <c r="B108" s="135" t="str">
        <f>B45</f>
        <v>4. KEY EVALUATION QUESTIONS</v>
      </c>
      <c r="C108" s="136"/>
      <c r="D108" s="27" t="str">
        <f>D48</f>
        <v/>
      </c>
      <c r="E108" s="79">
        <v>20</v>
      </c>
      <c r="F108" s="84" t="str">
        <f t="shared" si="0"/>
        <v/>
      </c>
      <c r="G108" s="61"/>
      <c r="H108" s="43"/>
      <c r="I108" s="61"/>
      <c r="J108" s="61"/>
      <c r="K108" s="61"/>
      <c r="L108" s="61"/>
      <c r="M108" s="61"/>
      <c r="N108" s="61"/>
    </row>
    <row r="109" spans="2:14" ht="25.4" customHeight="1">
      <c r="B109" s="135" t="str">
        <f>B51</f>
        <v>5. APPROACH AND METHODOLOGY</v>
      </c>
      <c r="C109" s="136"/>
      <c r="D109" s="27" t="str">
        <f>D57</f>
        <v/>
      </c>
      <c r="E109" s="79">
        <v>15</v>
      </c>
      <c r="F109" s="84" t="str">
        <f t="shared" si="0"/>
        <v/>
      </c>
      <c r="G109" s="61"/>
      <c r="H109" s="43"/>
      <c r="I109" s="61"/>
      <c r="J109" s="61"/>
      <c r="K109" s="61"/>
      <c r="L109" s="61"/>
      <c r="M109" s="61"/>
      <c r="N109" s="61"/>
    </row>
    <row r="110" spans="2:14" ht="25.4" customHeight="1">
      <c r="B110" s="135" t="str">
        <f>B60</f>
        <v>6. ETHICS AND SAFEGUARDING</v>
      </c>
      <c r="C110" s="136"/>
      <c r="D110" s="27" t="str">
        <f>D64</f>
        <v/>
      </c>
      <c r="E110" s="79">
        <v>5</v>
      </c>
      <c r="F110" s="84" t="str">
        <f t="shared" si="0"/>
        <v/>
      </c>
      <c r="G110" s="61"/>
      <c r="H110" s="43"/>
      <c r="I110" s="61"/>
      <c r="J110" s="61"/>
      <c r="K110" s="61"/>
      <c r="L110" s="61"/>
      <c r="M110" s="61"/>
      <c r="N110" s="61"/>
    </row>
    <row r="111" spans="2:14" ht="25.4" customHeight="1">
      <c r="B111" s="135" t="str">
        <f>B67</f>
        <v>7. TIMELINE, WORKPLAN and DELIVERABLES</v>
      </c>
      <c r="C111" s="136"/>
      <c r="D111" s="27" t="str">
        <f>D71</f>
        <v/>
      </c>
      <c r="E111" s="79">
        <v>10</v>
      </c>
      <c r="F111" s="84" t="str">
        <f t="shared" si="0"/>
        <v/>
      </c>
      <c r="G111" s="61"/>
      <c r="H111" s="43"/>
      <c r="I111" s="61"/>
      <c r="J111" s="61"/>
      <c r="K111" s="61"/>
      <c r="L111" s="61"/>
      <c r="M111" s="61"/>
      <c r="N111" s="61"/>
    </row>
    <row r="112" spans="2:14" ht="25.4" customHeight="1">
      <c r="B112" s="135" t="str">
        <f>B74</f>
        <v>8. TEAM COMPOSITION and REQUIREMENTS</v>
      </c>
      <c r="C112" s="136"/>
      <c r="D112" s="27" t="str">
        <f>D78</f>
        <v/>
      </c>
      <c r="E112" s="79">
        <v>10</v>
      </c>
      <c r="F112" s="84" t="str">
        <f t="shared" si="0"/>
        <v/>
      </c>
      <c r="G112" s="61"/>
      <c r="H112" s="43"/>
      <c r="I112" s="61"/>
      <c r="J112" s="61"/>
      <c r="K112" s="61"/>
      <c r="L112" s="61"/>
      <c r="M112" s="61"/>
      <c r="N112" s="61"/>
    </row>
    <row r="113" spans="1:16" ht="25.4" customHeight="1">
      <c r="A113" s="61"/>
      <c r="B113" s="75" t="str">
        <f>B81</f>
        <v>9. MANAGEMENT and COMMUNICATION</v>
      </c>
      <c r="C113" s="76"/>
      <c r="D113" s="27" t="str">
        <f>D85</f>
        <v/>
      </c>
      <c r="E113" s="79">
        <v>5</v>
      </c>
      <c r="F113" s="84" t="str">
        <f t="shared" si="0"/>
        <v/>
      </c>
      <c r="G113" s="61"/>
      <c r="H113" s="43"/>
      <c r="I113" s="61"/>
      <c r="J113" s="61"/>
      <c r="K113" s="61"/>
      <c r="L113" s="61"/>
      <c r="M113" s="61"/>
      <c r="N113" s="61"/>
      <c r="O113" s="61"/>
      <c r="P113" s="61"/>
    </row>
    <row r="114" spans="1:16" ht="25.4" customHeight="1">
      <c r="A114" s="61"/>
      <c r="B114" s="137" t="s">
        <v>107</v>
      </c>
      <c r="C114" s="138"/>
      <c r="D114" s="27">
        <f>IFERROR(F114/E114,"")</f>
        <v>0</v>
      </c>
      <c r="E114" s="79">
        <f>SUM(E105:E113)</f>
        <v>100</v>
      </c>
      <c r="F114" s="84">
        <f>IFERROR(SUM(F105:F113),"")</f>
        <v>0</v>
      </c>
      <c r="G114" s="61"/>
      <c r="H114" s="43"/>
      <c r="I114" s="61"/>
      <c r="J114" s="61"/>
      <c r="K114" s="61"/>
      <c r="L114" s="61"/>
      <c r="M114" s="61"/>
      <c r="N114" s="61"/>
      <c r="O114" s="61"/>
      <c r="P114" s="61"/>
    </row>
    <row r="115" spans="1:16" ht="25.4" customHeight="1" thickBot="1">
      <c r="A115" s="61"/>
      <c r="B115" s="139" t="s">
        <v>108</v>
      </c>
      <c r="C115" s="140"/>
      <c r="D115" s="85"/>
      <c r="E115" s="85"/>
      <c r="F115" s="86"/>
      <c r="G115" s="61"/>
      <c r="H115" s="71"/>
      <c r="I115" s="61"/>
      <c r="J115" s="61"/>
      <c r="K115" s="61"/>
      <c r="L115" s="61"/>
      <c r="M115" s="61"/>
      <c r="N115" s="61"/>
      <c r="O115" s="61"/>
      <c r="P115" s="61"/>
    </row>
    <row r="116" spans="1:16" ht="25.4" customHeight="1">
      <c r="A116" s="61"/>
      <c r="B116" s="70"/>
      <c r="C116" s="71"/>
      <c r="D116" s="61"/>
      <c r="E116" s="61"/>
      <c r="F116" s="61"/>
      <c r="G116" s="61"/>
      <c r="H116" s="71"/>
      <c r="I116" s="61"/>
      <c r="J116" s="61"/>
      <c r="K116" s="61"/>
      <c r="L116" s="61"/>
      <c r="M116" s="61"/>
      <c r="N116" s="61"/>
      <c r="O116" s="61"/>
      <c r="P116" s="61"/>
    </row>
    <row r="117" spans="1:16" ht="14.5" customHeight="1" thickBot="1">
      <c r="A117" s="61"/>
      <c r="B117" s="70"/>
      <c r="C117" s="71"/>
      <c r="D117" s="61"/>
      <c r="E117" s="61"/>
      <c r="F117" s="61"/>
      <c r="G117" s="61"/>
      <c r="H117" s="87"/>
      <c r="I117" s="61"/>
      <c r="J117" s="61"/>
      <c r="K117" s="61"/>
      <c r="L117" s="61"/>
      <c r="M117" s="61"/>
      <c r="N117" s="61"/>
      <c r="O117" s="61"/>
      <c r="P117" s="61"/>
    </row>
    <row r="118" spans="1:16" ht="25.4" customHeight="1">
      <c r="A118" s="70"/>
      <c r="B118" s="141" t="s">
        <v>109</v>
      </c>
      <c r="C118" s="142"/>
      <c r="D118" s="142"/>
      <c r="E118" s="142"/>
      <c r="F118" s="143"/>
      <c r="G118" s="70"/>
      <c r="H118" s="87"/>
      <c r="I118" s="70"/>
      <c r="J118" s="61"/>
      <c r="K118" s="61"/>
      <c r="L118" s="61"/>
      <c r="M118" s="61"/>
      <c r="N118" s="61"/>
      <c r="O118" s="61"/>
      <c r="P118" s="61"/>
    </row>
    <row r="119" spans="1:16" s="2" customFormat="1" ht="60" customHeight="1">
      <c r="A119" s="70"/>
      <c r="B119" s="126" t="s">
        <v>110</v>
      </c>
      <c r="C119" s="127"/>
      <c r="D119" s="128" t="s">
        <v>111</v>
      </c>
      <c r="E119" s="129"/>
      <c r="F119" s="130"/>
      <c r="G119" s="70"/>
      <c r="H119" s="87"/>
      <c r="I119" s="70"/>
      <c r="J119" s="61"/>
      <c r="K119" s="61"/>
      <c r="L119" s="61"/>
      <c r="M119" s="61"/>
      <c r="N119" s="61"/>
      <c r="O119" s="61"/>
      <c r="P119" s="61"/>
    </row>
    <row r="120" spans="1:16" s="2" customFormat="1" ht="60" customHeight="1">
      <c r="A120" s="70"/>
      <c r="B120" s="131" t="s">
        <v>112</v>
      </c>
      <c r="C120" s="132"/>
      <c r="D120" s="128" t="s">
        <v>113</v>
      </c>
      <c r="E120" s="129"/>
      <c r="F120" s="130"/>
      <c r="G120" s="70"/>
      <c r="H120" s="87"/>
      <c r="I120" s="70"/>
      <c r="J120" s="61"/>
      <c r="K120" s="61"/>
      <c r="L120" s="61"/>
      <c r="M120" s="61"/>
      <c r="N120" s="61"/>
      <c r="O120" s="61"/>
      <c r="P120" s="61"/>
    </row>
    <row r="121" spans="1:16" s="2" customFormat="1" ht="60" customHeight="1">
      <c r="A121" s="70"/>
      <c r="B121" s="133" t="s">
        <v>114</v>
      </c>
      <c r="C121" s="134"/>
      <c r="D121" s="128" t="s">
        <v>115</v>
      </c>
      <c r="E121" s="129"/>
      <c r="F121" s="130"/>
      <c r="G121" s="70"/>
      <c r="H121" s="87"/>
      <c r="I121" s="70"/>
      <c r="J121" s="61"/>
      <c r="K121" s="61"/>
      <c r="L121" s="61"/>
      <c r="M121" s="61"/>
      <c r="N121" s="61"/>
      <c r="O121" s="61"/>
      <c r="P121" s="61"/>
    </row>
    <row r="122" spans="1:16" s="2" customFormat="1" ht="60" customHeight="1" thickBot="1">
      <c r="A122" s="70"/>
      <c r="B122" s="121" t="s">
        <v>116</v>
      </c>
      <c r="C122" s="122"/>
      <c r="D122" s="123" t="s">
        <v>117</v>
      </c>
      <c r="E122" s="124"/>
      <c r="F122" s="125"/>
      <c r="G122" s="70"/>
      <c r="H122" s="71"/>
      <c r="I122" s="70"/>
      <c r="J122" s="61"/>
      <c r="K122" s="61"/>
      <c r="L122" s="61"/>
      <c r="M122" s="61"/>
      <c r="N122" s="61"/>
      <c r="O122" s="61"/>
      <c r="P122" s="61"/>
    </row>
    <row r="123" spans="1:16" s="2" customFormat="1" ht="63" customHeight="1">
      <c r="A123" s="61"/>
      <c r="B123" s="70"/>
      <c r="C123" s="71"/>
      <c r="D123" s="61"/>
      <c r="E123" s="61"/>
      <c r="F123" s="61"/>
      <c r="G123" s="61"/>
      <c r="H123" s="71"/>
      <c r="I123" s="61"/>
      <c r="J123" s="61"/>
      <c r="K123" s="61"/>
      <c r="L123" s="61"/>
      <c r="M123" s="61"/>
      <c r="N123" s="61"/>
      <c r="O123" s="61"/>
      <c r="P123" s="61"/>
    </row>
  </sheetData>
  <mergeCells count="147">
    <mergeCell ref="D3:E3"/>
    <mergeCell ref="B6:F6"/>
    <mergeCell ref="B7:C7"/>
    <mergeCell ref="D7:F7"/>
    <mergeCell ref="B8:C8"/>
    <mergeCell ref="D8:F8"/>
    <mergeCell ref="B12:C12"/>
    <mergeCell ref="D12:F12"/>
    <mergeCell ref="B13:C13"/>
    <mergeCell ref="D13:F13"/>
    <mergeCell ref="B15:F15"/>
    <mergeCell ref="B16:C16"/>
    <mergeCell ref="D16:F16"/>
    <mergeCell ref="B9:C9"/>
    <mergeCell ref="D9:F9"/>
    <mergeCell ref="B10:C10"/>
    <mergeCell ref="D10:F10"/>
    <mergeCell ref="B11:C11"/>
    <mergeCell ref="D11:F11"/>
    <mergeCell ref="B20:C20"/>
    <mergeCell ref="D20:F20"/>
    <mergeCell ref="B21:C21"/>
    <mergeCell ref="D21:F21"/>
    <mergeCell ref="B23:C23"/>
    <mergeCell ref="E23:F23"/>
    <mergeCell ref="B17:C17"/>
    <mergeCell ref="D17:F17"/>
    <mergeCell ref="B18:C18"/>
    <mergeCell ref="D18:F18"/>
    <mergeCell ref="B19:C19"/>
    <mergeCell ref="D19:F19"/>
    <mergeCell ref="B29:C29"/>
    <mergeCell ref="E29:F29"/>
    <mergeCell ref="E30:F30"/>
    <mergeCell ref="E31:F31"/>
    <mergeCell ref="E32:F32"/>
    <mergeCell ref="E33:F33"/>
    <mergeCell ref="E24:F24"/>
    <mergeCell ref="E25:F25"/>
    <mergeCell ref="B26:C26"/>
    <mergeCell ref="D26:F26"/>
    <mergeCell ref="B27:C27"/>
    <mergeCell ref="D27:F27"/>
    <mergeCell ref="E39:F39"/>
    <mergeCell ref="E40:F40"/>
    <mergeCell ref="E41:F41"/>
    <mergeCell ref="B42:C42"/>
    <mergeCell ref="D42:F42"/>
    <mergeCell ref="B43:C43"/>
    <mergeCell ref="D43:F43"/>
    <mergeCell ref="E34:F34"/>
    <mergeCell ref="B35:C35"/>
    <mergeCell ref="D35:F35"/>
    <mergeCell ref="B36:C36"/>
    <mergeCell ref="D36:F36"/>
    <mergeCell ref="B38:C38"/>
    <mergeCell ref="E38:F38"/>
    <mergeCell ref="B49:C49"/>
    <mergeCell ref="D49:F49"/>
    <mergeCell ref="B51:C51"/>
    <mergeCell ref="E51:F51"/>
    <mergeCell ref="E52:F52"/>
    <mergeCell ref="E53:F53"/>
    <mergeCell ref="B45:C45"/>
    <mergeCell ref="E45:F45"/>
    <mergeCell ref="E46:F46"/>
    <mergeCell ref="E47:F47"/>
    <mergeCell ref="B48:C48"/>
    <mergeCell ref="D48:F48"/>
    <mergeCell ref="B60:C60"/>
    <mergeCell ref="E60:F60"/>
    <mergeCell ref="E61:F61"/>
    <mergeCell ref="E62:F62"/>
    <mergeCell ref="E63:F63"/>
    <mergeCell ref="B64:C64"/>
    <mergeCell ref="D64:F64"/>
    <mergeCell ref="E54:F54"/>
    <mergeCell ref="E55:F55"/>
    <mergeCell ref="E56:F56"/>
    <mergeCell ref="B57:C57"/>
    <mergeCell ref="D57:F57"/>
    <mergeCell ref="B58:C58"/>
    <mergeCell ref="D58:F58"/>
    <mergeCell ref="E70:F70"/>
    <mergeCell ref="B71:C71"/>
    <mergeCell ref="D71:F71"/>
    <mergeCell ref="B72:C72"/>
    <mergeCell ref="D72:F72"/>
    <mergeCell ref="B74:C74"/>
    <mergeCell ref="E74:F74"/>
    <mergeCell ref="B65:C65"/>
    <mergeCell ref="D65:F65"/>
    <mergeCell ref="B67:C67"/>
    <mergeCell ref="E67:F67"/>
    <mergeCell ref="E68:F68"/>
    <mergeCell ref="E69:F69"/>
    <mergeCell ref="B79:C79"/>
    <mergeCell ref="D79:F79"/>
    <mergeCell ref="B81:C81"/>
    <mergeCell ref="E81:F81"/>
    <mergeCell ref="E82:F82"/>
    <mergeCell ref="E83:F83"/>
    <mergeCell ref="E75:F75"/>
    <mergeCell ref="E76:F76"/>
    <mergeCell ref="D77:F77"/>
    <mergeCell ref="B78:C78"/>
    <mergeCell ref="D78:F78"/>
    <mergeCell ref="D89:F89"/>
    <mergeCell ref="D90:F90"/>
    <mergeCell ref="D91:F91"/>
    <mergeCell ref="D92:F92"/>
    <mergeCell ref="D93:F93"/>
    <mergeCell ref="D94:F94"/>
    <mergeCell ref="D84:F84"/>
    <mergeCell ref="B85:C85"/>
    <mergeCell ref="D85:F85"/>
    <mergeCell ref="B86:C86"/>
    <mergeCell ref="D86:F86"/>
    <mergeCell ref="B88:C88"/>
    <mergeCell ref="D88:F88"/>
    <mergeCell ref="C102:F102"/>
    <mergeCell ref="B104:C104"/>
    <mergeCell ref="B105:C105"/>
    <mergeCell ref="B106:C106"/>
    <mergeCell ref="B108:C108"/>
    <mergeCell ref="B109:C109"/>
    <mergeCell ref="D95:F95"/>
    <mergeCell ref="D96:F96"/>
    <mergeCell ref="B98:C98"/>
    <mergeCell ref="D98:F98"/>
    <mergeCell ref="B100:F100"/>
    <mergeCell ref="C101:F101"/>
    <mergeCell ref="D97:F97"/>
    <mergeCell ref="B122:C122"/>
    <mergeCell ref="D122:F122"/>
    <mergeCell ref="B119:C119"/>
    <mergeCell ref="D119:F119"/>
    <mergeCell ref="B120:C120"/>
    <mergeCell ref="D120:F120"/>
    <mergeCell ref="B121:C121"/>
    <mergeCell ref="D121:F121"/>
    <mergeCell ref="B110:C110"/>
    <mergeCell ref="B111:C111"/>
    <mergeCell ref="B112:C112"/>
    <mergeCell ref="B114:C114"/>
    <mergeCell ref="B115:C115"/>
    <mergeCell ref="B118:F118"/>
  </mergeCells>
  <conditionalFormatting sqref="D14:E14 D7 D16:D18 D20:D21 E68:E69 E52:E56 D77 E75:E76">
    <cfRule type="containsText" dxfId="402" priority="151" operator="containsText" text="Type here">
      <formula>NOT(ISERROR(SEARCH("Type here",D7)))</formula>
    </cfRule>
  </conditionalFormatting>
  <conditionalFormatting sqref="D27">
    <cfRule type="containsText" dxfId="401" priority="150" operator="containsText" text="Type here">
      <formula>NOT(ISERROR(SEARCH("Type here",D27)))</formula>
    </cfRule>
  </conditionalFormatting>
  <conditionalFormatting sqref="C101">
    <cfRule type="containsText" dxfId="400" priority="149" operator="containsText" text="Type here">
      <formula>NOT(ISERROR(SEARCH("Type here",C101)))</formula>
    </cfRule>
  </conditionalFormatting>
  <conditionalFormatting sqref="C102">
    <cfRule type="containsText" dxfId="399" priority="148" operator="containsText" text="Type here">
      <formula>NOT(ISERROR(SEARCH("Type here",C102)))</formula>
    </cfRule>
  </conditionalFormatting>
  <conditionalFormatting sqref="D72">
    <cfRule type="containsText" dxfId="398" priority="138" operator="containsText" text="Type here">
      <formula>NOT(ISERROR(SEARCH("Type here",D72)))</formula>
    </cfRule>
  </conditionalFormatting>
  <conditionalFormatting sqref="D11">
    <cfRule type="containsText" dxfId="397" priority="147" operator="containsText" text="Type here">
      <formula>NOT(ISERROR(SEARCH("Type here",D11)))</formula>
    </cfRule>
  </conditionalFormatting>
  <conditionalFormatting sqref="D12">
    <cfRule type="containsText" dxfId="396" priority="146" operator="containsText" text="Type here">
      <formula>NOT(ISERROR(SEARCH("Type here",D12)))</formula>
    </cfRule>
  </conditionalFormatting>
  <conditionalFormatting sqref="D13">
    <cfRule type="containsText" dxfId="395" priority="145" operator="containsText" text="Type here">
      <formula>NOT(ISERROR(SEARCH("Type here",D13)))</formula>
    </cfRule>
  </conditionalFormatting>
  <conditionalFormatting sqref="D36">
    <cfRule type="containsText" dxfId="394" priority="134" operator="containsText" text="Type here">
      <formula>NOT(ISERROR(SEARCH("Type here",D36)))</formula>
    </cfRule>
  </conditionalFormatting>
  <conditionalFormatting sqref="D19">
    <cfRule type="containsText" dxfId="393" priority="143" operator="containsText" text="Type here">
      <formula>NOT(ISERROR(SEARCH("Type here",D19)))</formula>
    </cfRule>
  </conditionalFormatting>
  <conditionalFormatting sqref="D10">
    <cfRule type="containsText" dxfId="392" priority="144" operator="containsText" text="Type here">
      <formula>NOT(ISERROR(SEARCH("Type here",D10)))</formula>
    </cfRule>
  </conditionalFormatting>
  <conditionalFormatting sqref="E30:E32">
    <cfRule type="containsText" dxfId="391" priority="142" operator="containsText" text="Type here">
      <formula>NOT(ISERROR(SEARCH("Type here",E30)))</formula>
    </cfRule>
  </conditionalFormatting>
  <conditionalFormatting sqref="E46:E47">
    <cfRule type="containsText" dxfId="390" priority="141" operator="containsText" text="Type here">
      <formula>NOT(ISERROR(SEARCH("Type here",E46)))</formula>
    </cfRule>
  </conditionalFormatting>
  <conditionalFormatting sqref="E62:E63">
    <cfRule type="containsText" dxfId="389" priority="140" operator="containsText" text="Type here">
      <formula>NOT(ISERROR(SEARCH("Type here",E62)))</formula>
    </cfRule>
  </conditionalFormatting>
  <conditionalFormatting sqref="D79">
    <cfRule type="containsText" dxfId="388" priority="139" operator="containsText" text="Type here">
      <formula>NOT(ISERROR(SEARCH("Type here",D79)))</formula>
    </cfRule>
  </conditionalFormatting>
  <conditionalFormatting sqref="D65">
    <cfRule type="containsText" dxfId="387" priority="137" operator="containsText" text="Type here">
      <formula>NOT(ISERROR(SEARCH("Type here",D65)))</formula>
    </cfRule>
  </conditionalFormatting>
  <conditionalFormatting sqref="D58">
    <cfRule type="containsText" dxfId="386" priority="136" operator="containsText" text="Type here">
      <formula>NOT(ISERROR(SEARCH("Type here",D58)))</formula>
    </cfRule>
  </conditionalFormatting>
  <conditionalFormatting sqref="D49">
    <cfRule type="containsText" dxfId="385" priority="135" operator="containsText" text="Type here">
      <formula>NOT(ISERROR(SEARCH("Type here",D49)))</formula>
    </cfRule>
  </conditionalFormatting>
  <conditionalFormatting sqref="D25 D52:D56 D75">
    <cfRule type="cellIs" dxfId="384" priority="104" operator="equal">
      <formula>"Non-applicable"</formula>
    </cfRule>
    <cfRule type="cellIs" dxfId="383" priority="105" operator="equal">
      <formula>"Unsatisfactory"</formula>
    </cfRule>
    <cfRule type="cellIs" dxfId="382" priority="106" operator="equal">
      <formula>"Needs improving"</formula>
    </cfRule>
    <cfRule type="cellIs" dxfId="381" priority="107" operator="equal">
      <formula>"Good"</formula>
    </cfRule>
    <cfRule type="cellIs" dxfId="380" priority="108" operator="equal">
      <formula>"Excellent"</formula>
    </cfRule>
  </conditionalFormatting>
  <conditionalFormatting sqref="D24">
    <cfRule type="cellIs" dxfId="379" priority="129" operator="equal">
      <formula>"Non-applicable"</formula>
    </cfRule>
    <cfRule type="cellIs" dxfId="378" priority="130" operator="equal">
      <formula>"Unsatisfactory"</formula>
    </cfRule>
    <cfRule type="cellIs" dxfId="377" priority="131" operator="equal">
      <formula>"Needs improving"</formula>
    </cfRule>
    <cfRule type="cellIs" dxfId="376" priority="132" operator="equal">
      <formula>"Good"</formula>
    </cfRule>
    <cfRule type="cellIs" dxfId="375" priority="133" operator="equal">
      <formula>"Excellent"</formula>
    </cfRule>
  </conditionalFormatting>
  <conditionalFormatting sqref="D30:D33">
    <cfRule type="cellIs" dxfId="374" priority="124" operator="equal">
      <formula>"Non-applicable"</formula>
    </cfRule>
    <cfRule type="cellIs" dxfId="373" priority="125" operator="equal">
      <formula>"Unsatisfactory"</formula>
    </cfRule>
    <cfRule type="cellIs" dxfId="372" priority="126" operator="equal">
      <formula>"Needs improving"</formula>
    </cfRule>
    <cfRule type="cellIs" dxfId="371" priority="127" operator="equal">
      <formula>"Good"</formula>
    </cfRule>
    <cfRule type="cellIs" dxfId="370" priority="128" operator="equal">
      <formula>"Excellent"</formula>
    </cfRule>
  </conditionalFormatting>
  <conditionalFormatting sqref="D46:D47">
    <cfRule type="cellIs" dxfId="369" priority="119" operator="equal">
      <formula>"Non-applicable"</formula>
    </cfRule>
    <cfRule type="cellIs" dxfId="368" priority="120" operator="equal">
      <formula>"Unsatisfactory"</formula>
    </cfRule>
    <cfRule type="cellIs" dxfId="367" priority="121" operator="equal">
      <formula>"Needs improving"</formula>
    </cfRule>
    <cfRule type="cellIs" dxfId="366" priority="122" operator="equal">
      <formula>"Good"</formula>
    </cfRule>
    <cfRule type="cellIs" dxfId="365" priority="123" operator="equal">
      <formula>"Excellent"</formula>
    </cfRule>
  </conditionalFormatting>
  <conditionalFormatting sqref="D62:D63">
    <cfRule type="cellIs" dxfId="364" priority="114" operator="equal">
      <formula>"Non-applicable"</formula>
    </cfRule>
    <cfRule type="cellIs" dxfId="363" priority="115" operator="equal">
      <formula>"Unsatisfactory"</formula>
    </cfRule>
    <cfRule type="cellIs" dxfId="362" priority="116" operator="equal">
      <formula>"Needs improving"</formula>
    </cfRule>
    <cfRule type="cellIs" dxfId="361" priority="117" operator="equal">
      <formula>"Good"</formula>
    </cfRule>
    <cfRule type="cellIs" dxfId="360" priority="118" operator="equal">
      <formula>"Excellent"</formula>
    </cfRule>
  </conditionalFormatting>
  <conditionalFormatting sqref="D68:D69">
    <cfRule type="cellIs" dxfId="359" priority="109" operator="equal">
      <formula>"Non-applicable"</formula>
    </cfRule>
    <cfRule type="cellIs" dxfId="358" priority="110" operator="equal">
      <formula>"Unsatisfactory"</formula>
    </cfRule>
    <cfRule type="cellIs" dxfId="357" priority="111" operator="equal">
      <formula>"Needs improving"</formula>
    </cfRule>
    <cfRule type="cellIs" dxfId="356" priority="112" operator="equal">
      <formula>"Good"</formula>
    </cfRule>
    <cfRule type="cellIs" dxfId="355" priority="113" operator="equal">
      <formula>"Excellent"</formula>
    </cfRule>
  </conditionalFormatting>
  <conditionalFormatting sqref="D34">
    <cfRule type="cellIs" dxfId="354" priority="98" operator="equal">
      <formula>"Non-applicable"</formula>
    </cfRule>
    <cfRule type="cellIs" dxfId="353" priority="99" operator="equal">
      <formula>"Unsatisfactory"</formula>
    </cfRule>
    <cfRule type="cellIs" dxfId="352" priority="100" operator="equal">
      <formula>"Needs improving"</formula>
    </cfRule>
    <cfRule type="cellIs" dxfId="351" priority="101" operator="equal">
      <formula>"Good"</formula>
    </cfRule>
    <cfRule type="cellIs" dxfId="350" priority="102" operator="equal">
      <formula>"Excellent"</formula>
    </cfRule>
  </conditionalFormatting>
  <conditionalFormatting sqref="E34">
    <cfRule type="containsText" dxfId="349" priority="103" operator="containsText" text="Type here">
      <formula>NOT(ISERROR(SEARCH("Type here",E34)))</formula>
    </cfRule>
  </conditionalFormatting>
  <conditionalFormatting sqref="E39:E40">
    <cfRule type="containsText" dxfId="348" priority="97" operator="containsText" text="Type here">
      <formula>NOT(ISERROR(SEARCH("Type here",E39)))</formula>
    </cfRule>
  </conditionalFormatting>
  <conditionalFormatting sqref="D39:D40">
    <cfRule type="cellIs" dxfId="347" priority="92" operator="equal">
      <formula>"Non-applicable"</formula>
    </cfRule>
    <cfRule type="cellIs" dxfId="346" priority="93" operator="equal">
      <formula>"Unsatisfactory"</formula>
    </cfRule>
    <cfRule type="cellIs" dxfId="345" priority="94" operator="equal">
      <formula>"Needs improving"</formula>
    </cfRule>
    <cfRule type="cellIs" dxfId="344" priority="95" operator="equal">
      <formula>"Good"</formula>
    </cfRule>
    <cfRule type="cellIs" dxfId="343" priority="96" operator="equal">
      <formula>"Excellent"</formula>
    </cfRule>
  </conditionalFormatting>
  <conditionalFormatting sqref="D43">
    <cfRule type="containsText" dxfId="342" priority="91" operator="containsText" text="Type here">
      <formula>NOT(ISERROR(SEARCH("Type here",D43)))</formula>
    </cfRule>
  </conditionalFormatting>
  <conditionalFormatting sqref="D41">
    <cfRule type="cellIs" dxfId="341" priority="85" operator="equal">
      <formula>"Non-applicable"</formula>
    </cfRule>
    <cfRule type="cellIs" dxfId="340" priority="86" operator="equal">
      <formula>"Unsatisfactory"</formula>
    </cfRule>
    <cfRule type="cellIs" dxfId="339" priority="87" operator="equal">
      <formula>"Needs improving"</formula>
    </cfRule>
    <cfRule type="cellIs" dxfId="338" priority="88" operator="equal">
      <formula>"Good"</formula>
    </cfRule>
    <cfRule type="cellIs" dxfId="337" priority="89" operator="equal">
      <formula>"Excellent"</formula>
    </cfRule>
  </conditionalFormatting>
  <conditionalFormatting sqref="E41">
    <cfRule type="containsText" dxfId="336" priority="90" operator="containsText" text="Type here">
      <formula>NOT(ISERROR(SEARCH("Type here",E41)))</formula>
    </cfRule>
  </conditionalFormatting>
  <conditionalFormatting sqref="E61">
    <cfRule type="containsText" dxfId="335" priority="84" operator="containsText" text="Type here">
      <formula>NOT(ISERROR(SEARCH("Type here",E61)))</formula>
    </cfRule>
  </conditionalFormatting>
  <conditionalFormatting sqref="D61">
    <cfRule type="cellIs" dxfId="334" priority="79" operator="equal">
      <formula>"Non-applicable"</formula>
    </cfRule>
    <cfRule type="cellIs" dxfId="333" priority="80" operator="equal">
      <formula>"Unsatisfactory"</formula>
    </cfRule>
    <cfRule type="cellIs" dxfId="332" priority="81" operator="equal">
      <formula>"Needs improving"</formula>
    </cfRule>
    <cfRule type="cellIs" dxfId="331" priority="82" operator="equal">
      <formula>"Good"</formula>
    </cfRule>
    <cfRule type="cellIs" dxfId="330" priority="83" operator="equal">
      <formula>"Excellent"</formula>
    </cfRule>
  </conditionalFormatting>
  <conditionalFormatting sqref="D9">
    <cfRule type="containsText" dxfId="329" priority="78" operator="containsText" text="Type here">
      <formula>NOT(ISERROR(SEARCH("Type here",D9)))</formula>
    </cfRule>
  </conditionalFormatting>
  <conditionalFormatting sqref="E70">
    <cfRule type="containsText" dxfId="328" priority="77" operator="containsText" text="Type here">
      <formula>NOT(ISERROR(SEARCH("Type here",E70)))</formula>
    </cfRule>
  </conditionalFormatting>
  <conditionalFormatting sqref="D70">
    <cfRule type="cellIs" dxfId="327" priority="72" operator="equal">
      <formula>"Non-applicable"</formula>
    </cfRule>
    <cfRule type="cellIs" dxfId="326" priority="73" operator="equal">
      <formula>"Unsatisfactory"</formula>
    </cfRule>
    <cfRule type="cellIs" dxfId="325" priority="74" operator="equal">
      <formula>"Needs improving"</formula>
    </cfRule>
    <cfRule type="cellIs" dxfId="324" priority="75" operator="equal">
      <formula>"Good"</formula>
    </cfRule>
    <cfRule type="cellIs" dxfId="323" priority="76" operator="equal">
      <formula>"Excellent"</formula>
    </cfRule>
  </conditionalFormatting>
  <conditionalFormatting sqref="D84">
    <cfRule type="containsText" dxfId="322" priority="65" operator="containsText" text="Type here">
      <formula>NOT(ISERROR(SEARCH("Type here",D84)))</formula>
    </cfRule>
  </conditionalFormatting>
  <conditionalFormatting sqref="D76">
    <cfRule type="cellIs" dxfId="321" priority="59" operator="equal">
      <formula>"Non-applicable"</formula>
    </cfRule>
    <cfRule type="cellIs" dxfId="320" priority="60" operator="equal">
      <formula>"Unsatisfactory"</formula>
    </cfRule>
    <cfRule type="cellIs" dxfId="319" priority="61" operator="equal">
      <formula>"Needs improving"</formula>
    </cfRule>
    <cfRule type="cellIs" dxfId="318" priority="62" operator="equal">
      <formula>"Good"</formula>
    </cfRule>
    <cfRule type="cellIs" dxfId="317" priority="63" operator="equal">
      <formula>"Excellent"</formula>
    </cfRule>
  </conditionalFormatting>
  <conditionalFormatting sqref="D86">
    <cfRule type="containsText" dxfId="316" priority="64" operator="containsText" text="Type here">
      <formula>NOT(ISERROR(SEARCH("Type here",D86)))</formula>
    </cfRule>
  </conditionalFormatting>
  <conditionalFormatting sqref="E82:E83">
    <cfRule type="containsText" dxfId="315" priority="58" operator="containsText" text="Type here">
      <formula>NOT(ISERROR(SEARCH("Type here",E82)))</formula>
    </cfRule>
  </conditionalFormatting>
  <conditionalFormatting sqref="D82:D83">
    <cfRule type="cellIs" dxfId="314" priority="53" operator="equal">
      <formula>"Non-applicable"</formula>
    </cfRule>
    <cfRule type="cellIs" dxfId="313" priority="54" operator="equal">
      <formula>"Unsatisfactory"</formula>
    </cfRule>
    <cfRule type="cellIs" dxfId="312" priority="55" operator="equal">
      <formula>"Needs improving"</formula>
    </cfRule>
    <cfRule type="cellIs" dxfId="311" priority="56" operator="equal">
      <formula>"Good"</formula>
    </cfRule>
    <cfRule type="cellIs" dxfId="310" priority="57" operator="equal">
      <formula>"Excellent"</formula>
    </cfRule>
  </conditionalFormatting>
  <conditionalFormatting sqref="D26">
    <cfRule type="cellIs" dxfId="309" priority="49" operator="between">
      <formula>0</formula>
      <formula>0.394999999999999</formula>
    </cfRule>
    <cfRule type="cellIs" dxfId="308" priority="50" operator="between">
      <formula>0.395</formula>
      <formula>0.594999999999999</formula>
    </cfRule>
    <cfRule type="cellIs" dxfId="307" priority="51" operator="between">
      <formula>0.595</formula>
      <formula>0.794999999999999</formula>
    </cfRule>
    <cfRule type="cellIs" dxfId="306" priority="52" operator="between">
      <formula>0.795</formula>
      <formula>1</formula>
    </cfRule>
  </conditionalFormatting>
  <conditionalFormatting sqref="D35">
    <cfRule type="cellIs" dxfId="305" priority="45" operator="between">
      <formula>0</formula>
      <formula>0.394999999999999</formula>
    </cfRule>
    <cfRule type="cellIs" dxfId="304" priority="46" operator="between">
      <formula>0.395</formula>
      <formula>0.594999999999999</formula>
    </cfRule>
    <cfRule type="cellIs" dxfId="303" priority="47" operator="between">
      <formula>0.595</formula>
      <formula>0.794999999999999</formula>
    </cfRule>
    <cfRule type="cellIs" dxfId="302" priority="48" operator="between">
      <formula>0.795</formula>
      <formula>1</formula>
    </cfRule>
  </conditionalFormatting>
  <conditionalFormatting sqref="D42">
    <cfRule type="cellIs" dxfId="301" priority="41" operator="between">
      <formula>0</formula>
      <formula>0.394999999999999</formula>
    </cfRule>
    <cfRule type="cellIs" dxfId="300" priority="42" operator="between">
      <formula>0.395</formula>
      <formula>0.594999999999999</formula>
    </cfRule>
    <cfRule type="cellIs" dxfId="299" priority="43" operator="between">
      <formula>0.595</formula>
      <formula>0.794999999999999</formula>
    </cfRule>
    <cfRule type="cellIs" dxfId="298" priority="44" operator="between">
      <formula>0.795</formula>
      <formula>1</formula>
    </cfRule>
  </conditionalFormatting>
  <conditionalFormatting sqref="D48">
    <cfRule type="cellIs" dxfId="297" priority="37" operator="between">
      <formula>0</formula>
      <formula>0.394999999999999</formula>
    </cfRule>
    <cfRule type="cellIs" dxfId="296" priority="38" operator="between">
      <formula>0.395</formula>
      <formula>0.594999999999999</formula>
    </cfRule>
    <cfRule type="cellIs" dxfId="295" priority="39" operator="between">
      <formula>0.595</formula>
      <formula>0.794999999999999</formula>
    </cfRule>
    <cfRule type="cellIs" dxfId="294" priority="40" operator="between">
      <formula>0.795</formula>
      <formula>1</formula>
    </cfRule>
  </conditionalFormatting>
  <conditionalFormatting sqref="D57">
    <cfRule type="cellIs" dxfId="293" priority="33" operator="between">
      <formula>0</formula>
      <formula>0.394999999999999</formula>
    </cfRule>
    <cfRule type="cellIs" dxfId="292" priority="34" operator="between">
      <formula>0.395</formula>
      <formula>0.594999999999999</formula>
    </cfRule>
    <cfRule type="cellIs" dxfId="291" priority="35" operator="between">
      <formula>0.595</formula>
      <formula>0.794999999999999</formula>
    </cfRule>
    <cfRule type="cellIs" dxfId="290" priority="36" operator="between">
      <formula>0.795</formula>
      <formula>1</formula>
    </cfRule>
  </conditionalFormatting>
  <conditionalFormatting sqref="D64">
    <cfRule type="cellIs" dxfId="289" priority="29" operator="between">
      <formula>0</formula>
      <formula>0.394999999999999</formula>
    </cfRule>
    <cfRule type="cellIs" dxfId="288" priority="30" operator="between">
      <formula>0.395</formula>
      <formula>0.594999999999999</formula>
    </cfRule>
    <cfRule type="cellIs" dxfId="287" priority="31" operator="between">
      <formula>0.595</formula>
      <formula>0.794999999999999</formula>
    </cfRule>
    <cfRule type="cellIs" dxfId="286" priority="32" operator="between">
      <formula>0.795</formula>
      <formula>1</formula>
    </cfRule>
  </conditionalFormatting>
  <conditionalFormatting sqref="D71">
    <cfRule type="cellIs" dxfId="285" priority="25" operator="between">
      <formula>0</formula>
      <formula>0.394999999999999</formula>
    </cfRule>
    <cfRule type="cellIs" dxfId="284" priority="26" operator="between">
      <formula>0.395</formula>
      <formula>0.594999999999999</formula>
    </cfRule>
    <cfRule type="cellIs" dxfId="283" priority="27" operator="between">
      <formula>0.595</formula>
      <formula>0.794999999999999</formula>
    </cfRule>
    <cfRule type="cellIs" dxfId="282" priority="28" operator="between">
      <formula>0.795</formula>
      <formula>1</formula>
    </cfRule>
  </conditionalFormatting>
  <conditionalFormatting sqref="D78">
    <cfRule type="cellIs" dxfId="281" priority="21" operator="between">
      <formula>0</formula>
      <formula>0.394999999999999</formula>
    </cfRule>
    <cfRule type="cellIs" dxfId="280" priority="22" operator="between">
      <formula>0.395</formula>
      <formula>0.594999999999999</formula>
    </cfRule>
    <cfRule type="cellIs" dxfId="279" priority="23" operator="between">
      <formula>0.595</formula>
      <formula>0.794999999999999</formula>
    </cfRule>
    <cfRule type="cellIs" dxfId="278" priority="24" operator="between">
      <formula>0.795</formula>
      <formula>1</formula>
    </cfRule>
  </conditionalFormatting>
  <conditionalFormatting sqref="D85">
    <cfRule type="cellIs" dxfId="277" priority="17" operator="between">
      <formula>0</formula>
      <formula>0.394999999999999</formula>
    </cfRule>
    <cfRule type="cellIs" dxfId="276" priority="18" operator="between">
      <formula>0.395</formula>
      <formula>0.594999999999999</formula>
    </cfRule>
    <cfRule type="cellIs" dxfId="275" priority="19" operator="between">
      <formula>0.595</formula>
      <formula>0.794999999999999</formula>
    </cfRule>
    <cfRule type="cellIs" dxfId="274" priority="20" operator="between">
      <formula>0.795</formula>
      <formula>1</formula>
    </cfRule>
  </conditionalFormatting>
  <conditionalFormatting sqref="D105">
    <cfRule type="cellIs" dxfId="273" priority="13" operator="between">
      <formula>0</formula>
      <formula>0.394999999999999</formula>
    </cfRule>
    <cfRule type="cellIs" dxfId="272" priority="14" operator="between">
      <formula>0.395</formula>
      <formula>0.594999999999999</formula>
    </cfRule>
    <cfRule type="cellIs" dxfId="271" priority="15" operator="between">
      <formula>0.595</formula>
      <formula>0.794999999999999</formula>
    </cfRule>
    <cfRule type="cellIs" dxfId="270" priority="16" operator="between">
      <formula>0.795</formula>
      <formula>1</formula>
    </cfRule>
  </conditionalFormatting>
  <conditionalFormatting sqref="D106:D113">
    <cfRule type="cellIs" dxfId="269" priority="9" operator="between">
      <formula>0</formula>
      <formula>0.394999999999999</formula>
    </cfRule>
    <cfRule type="cellIs" dxfId="268" priority="10" operator="between">
      <formula>0.395</formula>
      <formula>0.594999999999999</formula>
    </cfRule>
    <cfRule type="cellIs" dxfId="267" priority="11" operator="between">
      <formula>0.595</formula>
      <formula>0.794999999999999</formula>
    </cfRule>
    <cfRule type="cellIs" dxfId="266" priority="12" operator="between">
      <formula>0.795</formula>
      <formula>1</formula>
    </cfRule>
  </conditionalFormatting>
  <conditionalFormatting sqref="D114">
    <cfRule type="cellIs" dxfId="265" priority="5" operator="between">
      <formula>0</formula>
      <formula>0.394999999999999</formula>
    </cfRule>
    <cfRule type="cellIs" dxfId="264" priority="6" operator="between">
      <formula>0.395</formula>
      <formula>0.594999999999999</formula>
    </cfRule>
    <cfRule type="cellIs" dxfId="263" priority="7" operator="between">
      <formula>0.595</formula>
      <formula>0.794999999999999</formula>
    </cfRule>
    <cfRule type="cellIs" dxfId="262" priority="8" operator="between">
      <formula>0.795</formula>
      <formula>1</formula>
    </cfRule>
  </conditionalFormatting>
  <conditionalFormatting sqref="E33">
    <cfRule type="containsText" dxfId="261" priority="4" operator="containsText" text="Type here">
      <formula>NOT(ISERROR(SEARCH("Type here",E33)))</formula>
    </cfRule>
  </conditionalFormatting>
  <conditionalFormatting sqref="E24:E25">
    <cfRule type="containsText" dxfId="260" priority="3" operator="containsText" text="Type here">
      <formula>NOT(ISERROR(SEARCH("Type here",E24)))</formula>
    </cfRule>
  </conditionalFormatting>
  <conditionalFormatting sqref="D8">
    <cfRule type="containsText" dxfId="259" priority="2" operator="containsText" text="Type here">
      <formula>NOT(ISERROR(SEARCH("Type here",D8)))</formula>
    </cfRule>
  </conditionalFormatting>
  <conditionalFormatting sqref="D89:D98">
    <cfRule type="containsText" dxfId="258" priority="1" operator="containsText" text="Type here">
      <formula>NOT(ISERROR(SEARCH("Type here",D89)))</formula>
    </cfRule>
  </conditionalFormatting>
  <dataValidations count="1">
    <dataValidation type="list" allowBlank="1" showInputMessage="1" showErrorMessage="1" sqref="D52:D56 D24:D25 D39:D41 D61:D63 D30:D34 D46:D47 D68:D70 D82:D83 D75:D76" xr:uid="{77553B31-2BAC-40FB-A194-DB5F5809337C}">
      <formula1>"Excellent,Good,Needs improving,Unsatisfactory,Non-applicable,Select from list"</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7D66-9F75-432C-9C0C-B67489ACC0B6}">
  <dimension ref="B2:L64"/>
  <sheetViews>
    <sheetView topLeftCell="A16" zoomScale="95" zoomScaleNormal="95" workbookViewId="0">
      <selection activeCell="A47" sqref="A47:XFD47"/>
    </sheetView>
  </sheetViews>
  <sheetFormatPr defaultColWidth="8.81640625" defaultRowHeight="14"/>
  <cols>
    <col min="1" max="1" width="8.81640625" style="1"/>
    <col min="2" max="2" width="6.453125" style="1" customWidth="1"/>
    <col min="3" max="3" width="14.81640625" style="1" customWidth="1"/>
    <col min="4" max="4" width="14.54296875" style="1" bestFit="1" customWidth="1"/>
    <col min="5" max="7" width="8.81640625" style="1"/>
    <col min="8" max="8" width="14.54296875" style="1" bestFit="1" customWidth="1"/>
    <col min="9" max="9" width="13" style="1" customWidth="1"/>
    <col min="10" max="16384" width="8.81640625" style="1"/>
  </cols>
  <sheetData>
    <row r="2" spans="2:12">
      <c r="B2" s="88" t="str">
        <f>'QA ToR template'!B23:C23</f>
        <v>1. STRUCTURE AND CLARITY</v>
      </c>
      <c r="C2" s="88"/>
      <c r="D2" s="88"/>
      <c r="E2" s="61"/>
      <c r="F2" s="61"/>
      <c r="G2" s="61"/>
      <c r="H2" s="61"/>
      <c r="I2" s="61"/>
      <c r="J2" s="61"/>
      <c r="K2" s="61"/>
      <c r="L2" s="61"/>
    </row>
    <row r="3" spans="2:12">
      <c r="B3" s="79">
        <f>'QA ToR template'!B24</f>
        <v>1.1000000000000001</v>
      </c>
      <c r="C3" s="88"/>
      <c r="D3" s="88" t="str">
        <f>'QA ToR template'!D24</f>
        <v>Select from list</v>
      </c>
      <c r="E3" s="89"/>
      <c r="F3" s="44" t="s">
        <v>38</v>
      </c>
      <c r="G3" s="44" t="s">
        <v>40</v>
      </c>
      <c r="H3" s="45" t="s">
        <v>42</v>
      </c>
      <c r="I3" s="45" t="s">
        <v>44</v>
      </c>
      <c r="J3" s="45" t="s">
        <v>118</v>
      </c>
      <c r="K3" s="46" t="str">
        <f>IF(D3=F3,100%,IF(D3=G3,66.66%,IF(D3=H3,33.33%,IF(D3=I3,0%,""))))</f>
        <v/>
      </c>
      <c r="L3" s="47">
        <v>2.5000000000000001E-2</v>
      </c>
    </row>
    <row r="4" spans="2:12">
      <c r="B4" s="79">
        <f>'QA ToR template'!B25</f>
        <v>1.2</v>
      </c>
      <c r="C4" s="88"/>
      <c r="D4" s="88" t="str">
        <f>'QA ToR template'!D25</f>
        <v>Select from list</v>
      </c>
      <c r="E4" s="89"/>
      <c r="F4" s="44" t="s">
        <v>38</v>
      </c>
      <c r="G4" s="44" t="s">
        <v>40</v>
      </c>
      <c r="H4" s="45" t="s">
        <v>42</v>
      </c>
      <c r="I4" s="45" t="s">
        <v>44</v>
      </c>
      <c r="J4" s="45" t="s">
        <v>118</v>
      </c>
      <c r="K4" s="46" t="str">
        <f>IF(D4=F4,100%,IF(D4=G4,66.66%,IF(D4=H4,33.33%,IF(D4=I4,0%,""))))</f>
        <v/>
      </c>
      <c r="L4" s="47">
        <v>2.5000000000000001E-2</v>
      </c>
    </row>
    <row r="5" spans="2:12">
      <c r="B5" s="88" t="str">
        <f>'QA ToR template'!B26</f>
        <v>Section score</v>
      </c>
      <c r="C5" s="88"/>
      <c r="D5" s="88" t="str">
        <f>IF(SUMPRODUCT(K3:K4,L3:L4)/SUM(L3:L4)=0,"",SUMPRODUCT(K3:K4,L3:L4)/SUM(L3:L4))</f>
        <v/>
      </c>
      <c r="E5" s="61"/>
      <c r="F5" s="48"/>
      <c r="G5" s="48"/>
      <c r="H5" s="49"/>
      <c r="I5" s="49"/>
      <c r="J5" s="49"/>
      <c r="K5" s="50"/>
      <c r="L5" s="61"/>
    </row>
    <row r="6" spans="2:12">
      <c r="B6" s="61"/>
      <c r="C6" s="61"/>
      <c r="D6" s="61"/>
      <c r="E6" s="61"/>
      <c r="F6" s="48"/>
      <c r="G6" s="48"/>
      <c r="H6" s="49"/>
      <c r="I6" s="49"/>
      <c r="J6" s="49"/>
      <c r="K6" s="50"/>
      <c r="L6" s="61"/>
    </row>
    <row r="7" spans="2:12">
      <c r="B7" s="88" t="str">
        <f>'QA ToR template'!B29</f>
        <v>2. SUBJECT AND CONTEXT OF THE EVALUATION</v>
      </c>
      <c r="C7" s="88"/>
      <c r="D7" s="88"/>
      <c r="E7" s="61"/>
      <c r="F7" s="48"/>
      <c r="G7" s="48"/>
      <c r="H7" s="49"/>
      <c r="I7" s="49"/>
      <c r="J7" s="49"/>
      <c r="K7" s="50"/>
      <c r="L7" s="61"/>
    </row>
    <row r="8" spans="2:12">
      <c r="B8" s="79">
        <f>'QA ToR template'!B30</f>
        <v>2.1</v>
      </c>
      <c r="C8" s="88"/>
      <c r="D8" s="88" t="str">
        <f>'QA ToR template'!D30</f>
        <v>Select from list</v>
      </c>
      <c r="E8" s="88"/>
      <c r="F8" s="44" t="s">
        <v>38</v>
      </c>
      <c r="G8" s="44" t="s">
        <v>40</v>
      </c>
      <c r="H8" s="45" t="s">
        <v>42</v>
      </c>
      <c r="I8" s="45" t="s">
        <v>44</v>
      </c>
      <c r="J8" s="45" t="s">
        <v>118</v>
      </c>
      <c r="K8" s="46" t="str">
        <f t="shared" ref="K8:K11" si="0">IF(D8=F8,100%,IF(D8=G8,66.66%,IF(D8=H8,33.33%,IF(D8=I8,0%,""))))</f>
        <v/>
      </c>
      <c r="L8" s="47">
        <v>0.05</v>
      </c>
    </row>
    <row r="9" spans="2:12">
      <c r="B9" s="79">
        <f>'QA ToR template'!B31</f>
        <v>2.2000000000000002</v>
      </c>
      <c r="C9" s="88"/>
      <c r="D9" s="88" t="str">
        <f>'QA ToR template'!D31</f>
        <v>Select from list</v>
      </c>
      <c r="E9" s="88"/>
      <c r="F9" s="44" t="s">
        <v>38</v>
      </c>
      <c r="G9" s="44" t="s">
        <v>40</v>
      </c>
      <c r="H9" s="45" t="s">
        <v>42</v>
      </c>
      <c r="I9" s="45" t="s">
        <v>44</v>
      </c>
      <c r="J9" s="45" t="s">
        <v>118</v>
      </c>
      <c r="K9" s="46" t="str">
        <f t="shared" si="0"/>
        <v/>
      </c>
      <c r="L9" s="47">
        <v>2.5000000000000001E-2</v>
      </c>
    </row>
    <row r="10" spans="2:12">
      <c r="B10" s="79">
        <f>'QA ToR template'!B32</f>
        <v>2.2999999999999998</v>
      </c>
      <c r="C10" s="88"/>
      <c r="D10" s="88" t="str">
        <f>'QA ToR template'!D32</f>
        <v>Select from list</v>
      </c>
      <c r="E10" s="88"/>
      <c r="F10" s="44" t="s">
        <v>38</v>
      </c>
      <c r="G10" s="44" t="s">
        <v>40</v>
      </c>
      <c r="H10" s="45" t="s">
        <v>42</v>
      </c>
      <c r="I10" s="45" t="s">
        <v>44</v>
      </c>
      <c r="J10" s="45" t="s">
        <v>118</v>
      </c>
      <c r="K10" s="46" t="str">
        <f t="shared" si="0"/>
        <v/>
      </c>
      <c r="L10" s="47">
        <v>2.5000000000000001E-2</v>
      </c>
    </row>
    <row r="11" spans="2:12">
      <c r="B11" s="79">
        <f>'QA ToR template'!B33</f>
        <v>2.4</v>
      </c>
      <c r="C11" s="88"/>
      <c r="D11" s="88" t="str">
        <f>'QA ToR template'!D33</f>
        <v>Select from list</v>
      </c>
      <c r="E11" s="88"/>
      <c r="F11" s="44" t="s">
        <v>38</v>
      </c>
      <c r="G11" s="44" t="s">
        <v>40</v>
      </c>
      <c r="H11" s="45" t="s">
        <v>42</v>
      </c>
      <c r="I11" s="45" t="s">
        <v>44</v>
      </c>
      <c r="J11" s="45" t="s">
        <v>118</v>
      </c>
      <c r="K11" s="46" t="str">
        <f t="shared" si="0"/>
        <v/>
      </c>
      <c r="L11" s="47">
        <v>2.5000000000000001E-2</v>
      </c>
    </row>
    <row r="12" spans="2:12">
      <c r="B12" s="79">
        <f>'QA ToR template'!B34</f>
        <v>2.5</v>
      </c>
      <c r="C12" s="88"/>
      <c r="D12" s="88" t="str">
        <f>'QA ToR template'!D34</f>
        <v>Select from list</v>
      </c>
      <c r="E12" s="88"/>
      <c r="F12" s="44" t="s">
        <v>38</v>
      </c>
      <c r="G12" s="44" t="s">
        <v>40</v>
      </c>
      <c r="H12" s="45" t="s">
        <v>42</v>
      </c>
      <c r="I12" s="45" t="s">
        <v>44</v>
      </c>
      <c r="J12" s="45" t="s">
        <v>118</v>
      </c>
      <c r="K12" s="46" t="str">
        <f>IF(D12=F12,100%,IF(D12=G12,66.66%,IF(D12=H12,33.33%,IF(D12=I12,0%,""))))</f>
        <v/>
      </c>
      <c r="L12" s="47">
        <v>2.5000000000000001E-2</v>
      </c>
    </row>
    <row r="13" spans="2:12">
      <c r="B13" s="88" t="str">
        <f>'QA ToR template'!B35</f>
        <v>Section score</v>
      </c>
      <c r="C13" s="88"/>
      <c r="D13" s="88" t="str">
        <f>IF(SUMPRODUCT(K8:K12,L8:L12)/SUM(L8:L12)=0,"",SUMPRODUCT(K8:K12,L8:L12)/SUM(L8:L12))</f>
        <v/>
      </c>
      <c r="E13" s="61"/>
      <c r="F13" s="48"/>
      <c r="G13" s="48"/>
      <c r="H13" s="49"/>
      <c r="I13" s="49"/>
      <c r="J13" s="49"/>
      <c r="K13" s="50"/>
      <c r="L13" s="61"/>
    </row>
    <row r="14" spans="2:12">
      <c r="B14" s="61"/>
      <c r="C14" s="61"/>
      <c r="D14" s="61"/>
      <c r="E14" s="61"/>
      <c r="F14" s="48"/>
      <c r="G14" s="48"/>
      <c r="H14" s="49"/>
      <c r="I14" s="49"/>
      <c r="J14" s="49"/>
      <c r="K14" s="50"/>
      <c r="L14" s="61"/>
    </row>
    <row r="15" spans="2:12">
      <c r="B15" s="88" t="str">
        <f>'QA ToR template'!B38</f>
        <v>3. SCOPE, PURPOSE AND OBJECTIVES</v>
      </c>
      <c r="C15" s="88"/>
      <c r="D15" s="88"/>
      <c r="E15" s="61"/>
      <c r="F15" s="48"/>
      <c r="G15" s="48"/>
      <c r="H15" s="49"/>
      <c r="I15" s="49"/>
      <c r="J15" s="49"/>
      <c r="K15" s="50"/>
      <c r="L15" s="61"/>
    </row>
    <row r="16" spans="2:12">
      <c r="B16" s="79">
        <f>'QA ToR template'!B39</f>
        <v>3.1</v>
      </c>
      <c r="C16" s="88"/>
      <c r="D16" s="88" t="str">
        <f>'QA ToR template'!D39</f>
        <v>Select from list</v>
      </c>
      <c r="E16" s="89"/>
      <c r="F16" s="44" t="s">
        <v>38</v>
      </c>
      <c r="G16" s="44" t="s">
        <v>40</v>
      </c>
      <c r="H16" s="45" t="s">
        <v>42</v>
      </c>
      <c r="I16" s="45" t="s">
        <v>44</v>
      </c>
      <c r="J16" s="45" t="s">
        <v>118</v>
      </c>
      <c r="K16" s="46" t="str">
        <f t="shared" ref="K16:K18" si="1">IF(D16=F16,100%,IF(D16=G16,66.66%,IF(D16=H16,33.33%,IF(D16=I16,0%,""))))</f>
        <v/>
      </c>
      <c r="L16" s="47">
        <v>0.06</v>
      </c>
    </row>
    <row r="17" spans="2:12">
      <c r="B17" s="79">
        <f>'QA ToR template'!B40</f>
        <v>3.2</v>
      </c>
      <c r="C17" s="88"/>
      <c r="D17" s="88" t="str">
        <f>'QA ToR template'!D40</f>
        <v>Select from list</v>
      </c>
      <c r="E17" s="89"/>
      <c r="F17" s="44" t="s">
        <v>38</v>
      </c>
      <c r="G17" s="44" t="s">
        <v>40</v>
      </c>
      <c r="H17" s="45" t="s">
        <v>42</v>
      </c>
      <c r="I17" s="45" t="s">
        <v>44</v>
      </c>
      <c r="J17" s="45" t="s">
        <v>118</v>
      </c>
      <c r="K17" s="46" t="str">
        <f t="shared" si="1"/>
        <v/>
      </c>
      <c r="L17" s="47">
        <v>0.06</v>
      </c>
    </row>
    <row r="18" spans="2:12">
      <c r="B18" s="79">
        <f>'QA ToR template'!B41</f>
        <v>3.3</v>
      </c>
      <c r="C18" s="88"/>
      <c r="D18" s="88" t="str">
        <f>'QA ToR template'!D41</f>
        <v>Select from list</v>
      </c>
      <c r="E18" s="89"/>
      <c r="F18" s="44" t="s">
        <v>38</v>
      </c>
      <c r="G18" s="44" t="s">
        <v>40</v>
      </c>
      <c r="H18" s="45" t="s">
        <v>42</v>
      </c>
      <c r="I18" s="45" t="s">
        <v>44</v>
      </c>
      <c r="J18" s="45" t="s">
        <v>118</v>
      </c>
      <c r="K18" s="46" t="str">
        <f t="shared" si="1"/>
        <v/>
      </c>
      <c r="L18" s="47">
        <v>0.03</v>
      </c>
    </row>
    <row r="19" spans="2:12">
      <c r="B19" s="88" t="str">
        <f>'QA ToR template'!B42</f>
        <v>Section score</v>
      </c>
      <c r="C19" s="88"/>
      <c r="D19" s="88" t="str">
        <f>IF(SUMPRODUCT(K16:K18,L16:L18)/SUM(L16:L18)=0,"",SUMPRODUCT(K16:K18,L16:L18)/SUM(L16:L18))</f>
        <v/>
      </c>
      <c r="E19" s="61"/>
      <c r="F19" s="48"/>
      <c r="G19" s="48"/>
      <c r="H19" s="49"/>
      <c r="I19" s="49"/>
      <c r="J19" s="49"/>
      <c r="K19" s="50"/>
      <c r="L19" s="61"/>
    </row>
    <row r="20" spans="2:12">
      <c r="B20" s="61"/>
      <c r="C20" s="61"/>
      <c r="D20" s="61"/>
      <c r="E20" s="61"/>
      <c r="F20" s="48"/>
      <c r="G20" s="48"/>
      <c r="H20" s="49"/>
      <c r="I20" s="49"/>
      <c r="J20" s="49"/>
      <c r="K20" s="50"/>
      <c r="L20" s="61"/>
    </row>
    <row r="21" spans="2:12">
      <c r="B21" s="88" t="str">
        <f>'QA ToR template'!B45</f>
        <v>4. KEY EVALUATION QUESTIONS</v>
      </c>
      <c r="C21" s="88"/>
      <c r="D21" s="88"/>
      <c r="E21" s="61"/>
      <c r="F21" s="48"/>
      <c r="G21" s="48"/>
      <c r="H21" s="49"/>
      <c r="I21" s="49"/>
      <c r="J21" s="49"/>
      <c r="K21" s="50"/>
      <c r="L21" s="61"/>
    </row>
    <row r="22" spans="2:12">
      <c r="B22" s="79">
        <f>'QA ToR template'!B46</f>
        <v>4.0999999999999996</v>
      </c>
      <c r="C22" s="88"/>
      <c r="D22" s="88" t="str">
        <f>'QA ToR template'!D46</f>
        <v>Select from list</v>
      </c>
      <c r="E22" s="89"/>
      <c r="F22" s="44" t="s">
        <v>38</v>
      </c>
      <c r="G22" s="44" t="s">
        <v>40</v>
      </c>
      <c r="H22" s="45" t="s">
        <v>42</v>
      </c>
      <c r="I22" s="45" t="s">
        <v>44</v>
      </c>
      <c r="J22" s="45" t="s">
        <v>118</v>
      </c>
      <c r="K22" s="46" t="str">
        <f t="shared" ref="K22:K23" si="2">IF(D22=F22,100%,IF(D22=G22,66.66%,IF(D22=H22,33.33%,IF(D22=I22,0%,""))))</f>
        <v/>
      </c>
      <c r="L22" s="47">
        <v>0.1</v>
      </c>
    </row>
    <row r="23" spans="2:12">
      <c r="B23" s="79">
        <f>'QA ToR template'!B47</f>
        <v>4.2</v>
      </c>
      <c r="C23" s="88"/>
      <c r="D23" s="88" t="str">
        <f>'QA ToR template'!D47</f>
        <v>Select from list</v>
      </c>
      <c r="E23" s="89"/>
      <c r="F23" s="44" t="s">
        <v>38</v>
      </c>
      <c r="G23" s="44" t="s">
        <v>40</v>
      </c>
      <c r="H23" s="45" t="s">
        <v>42</v>
      </c>
      <c r="I23" s="45" t="s">
        <v>44</v>
      </c>
      <c r="J23" s="45" t="s">
        <v>118</v>
      </c>
      <c r="K23" s="46" t="str">
        <f t="shared" si="2"/>
        <v/>
      </c>
      <c r="L23" s="47">
        <v>0.1</v>
      </c>
    </row>
    <row r="24" spans="2:12">
      <c r="B24" s="88" t="str">
        <f>'QA ToR template'!B48</f>
        <v>Section score</v>
      </c>
      <c r="C24" s="88"/>
      <c r="D24" s="88" t="str">
        <f>IF(SUMPRODUCT(K22:K23,L22:L23)/SUM(L22:L23)=0,"",SUMPRODUCT(K16:K18,L16:L18)/SUM(L16:L18))</f>
        <v/>
      </c>
      <c r="E24" s="61"/>
      <c r="F24" s="48"/>
      <c r="G24" s="48"/>
      <c r="H24" s="49"/>
      <c r="I24" s="49"/>
      <c r="J24" s="49"/>
      <c r="K24" s="50"/>
      <c r="L24" s="61"/>
    </row>
    <row r="25" spans="2:12">
      <c r="B25" s="61"/>
      <c r="C25" s="61"/>
      <c r="D25" s="61"/>
      <c r="E25" s="61"/>
      <c r="F25" s="48"/>
      <c r="G25" s="48"/>
      <c r="H25" s="49"/>
      <c r="I25" s="49"/>
      <c r="J25" s="49"/>
      <c r="K25" s="50"/>
      <c r="L25" s="61"/>
    </row>
    <row r="26" spans="2:12">
      <c r="B26" s="88" t="str">
        <f>'QA ToR template'!B51</f>
        <v>5. APPROACH AND METHODOLOGY</v>
      </c>
      <c r="C26" s="88"/>
      <c r="D26" s="88"/>
      <c r="E26" s="61"/>
      <c r="F26" s="48"/>
      <c r="G26" s="48"/>
      <c r="H26" s="49"/>
      <c r="I26" s="49"/>
      <c r="J26" s="49"/>
      <c r="K26" s="50"/>
      <c r="L26" s="61"/>
    </row>
    <row r="27" spans="2:12">
      <c r="B27" s="79">
        <f>'QA ToR template'!B52</f>
        <v>5.0999999999999996</v>
      </c>
      <c r="C27" s="88"/>
      <c r="D27" s="88" t="str">
        <f>'QA ToR template'!D52</f>
        <v>Select from list</v>
      </c>
      <c r="E27" s="89"/>
      <c r="F27" s="44" t="s">
        <v>38</v>
      </c>
      <c r="G27" s="44" t="s">
        <v>40</v>
      </c>
      <c r="H27" s="45" t="s">
        <v>42</v>
      </c>
      <c r="I27" s="45" t="s">
        <v>44</v>
      </c>
      <c r="J27" s="45" t="s">
        <v>118</v>
      </c>
      <c r="K27" s="46" t="str">
        <f t="shared" ref="K27:K31" si="3">IF(D27=F27,100%,IF(D27=G27,66.66%,IF(D27=H27,33.33%,IF(D27=I27,0%,""))))</f>
        <v/>
      </c>
      <c r="L27" s="47">
        <v>0.04</v>
      </c>
    </row>
    <row r="28" spans="2:12">
      <c r="B28" s="79">
        <f>'QA ToR template'!B53</f>
        <v>5.2</v>
      </c>
      <c r="C28" s="88"/>
      <c r="D28" s="88" t="str">
        <f>'QA ToR template'!D53</f>
        <v>Select from list</v>
      </c>
      <c r="E28" s="89"/>
      <c r="F28" s="44" t="s">
        <v>38</v>
      </c>
      <c r="G28" s="44" t="s">
        <v>40</v>
      </c>
      <c r="H28" s="45" t="s">
        <v>42</v>
      </c>
      <c r="I28" s="45" t="s">
        <v>44</v>
      </c>
      <c r="J28" s="45" t="s">
        <v>118</v>
      </c>
      <c r="K28" s="46" t="str">
        <f t="shared" si="3"/>
        <v/>
      </c>
      <c r="L28" s="47">
        <v>0.04</v>
      </c>
    </row>
    <row r="29" spans="2:12">
      <c r="B29" s="79">
        <f>'QA ToR template'!B54</f>
        <v>5.3</v>
      </c>
      <c r="C29" s="79"/>
      <c r="D29" s="88" t="str">
        <f>'QA ToR template'!D54</f>
        <v>Select from list</v>
      </c>
      <c r="E29" s="89"/>
      <c r="F29" s="44" t="s">
        <v>38</v>
      </c>
      <c r="G29" s="44" t="s">
        <v>40</v>
      </c>
      <c r="H29" s="45" t="s">
        <v>42</v>
      </c>
      <c r="I29" s="45" t="s">
        <v>44</v>
      </c>
      <c r="J29" s="45" t="s">
        <v>118</v>
      </c>
      <c r="K29" s="46" t="str">
        <f t="shared" si="3"/>
        <v/>
      </c>
      <c r="L29" s="47">
        <v>2.5000000000000001E-2</v>
      </c>
    </row>
    <row r="30" spans="2:12">
      <c r="B30" s="79">
        <f>'QA ToR template'!B55</f>
        <v>5.4</v>
      </c>
      <c r="C30" s="88"/>
      <c r="D30" s="88" t="str">
        <f>'QA ToR template'!D55</f>
        <v>Select from list</v>
      </c>
      <c r="E30" s="89"/>
      <c r="F30" s="44" t="s">
        <v>38</v>
      </c>
      <c r="G30" s="44" t="s">
        <v>40</v>
      </c>
      <c r="H30" s="45" t="s">
        <v>42</v>
      </c>
      <c r="I30" s="45" t="s">
        <v>44</v>
      </c>
      <c r="J30" s="45" t="s">
        <v>118</v>
      </c>
      <c r="K30" s="46" t="str">
        <f t="shared" si="3"/>
        <v/>
      </c>
      <c r="L30" s="47">
        <v>2.5000000000000001E-2</v>
      </c>
    </row>
    <row r="31" spans="2:12">
      <c r="B31" s="79">
        <f>'QA ToR template'!B56</f>
        <v>5.5</v>
      </c>
      <c r="C31" s="88"/>
      <c r="D31" s="88" t="str">
        <f>'QA ToR template'!D56</f>
        <v>Select from list</v>
      </c>
      <c r="E31" s="89"/>
      <c r="F31" s="44" t="s">
        <v>38</v>
      </c>
      <c r="G31" s="44" t="s">
        <v>40</v>
      </c>
      <c r="H31" s="45" t="s">
        <v>42</v>
      </c>
      <c r="I31" s="45" t="s">
        <v>44</v>
      </c>
      <c r="J31" s="45" t="s">
        <v>118</v>
      </c>
      <c r="K31" s="46" t="str">
        <f t="shared" si="3"/>
        <v/>
      </c>
      <c r="L31" s="47">
        <v>0.02</v>
      </c>
    </row>
    <row r="32" spans="2:12">
      <c r="B32" s="88" t="str">
        <f>'QA ToR template'!B57</f>
        <v>Section score</v>
      </c>
      <c r="C32" s="88"/>
      <c r="D32" s="88" t="str">
        <f>IF(SUMPRODUCT(K27:K31,L27:L31)/SUM(L27:L31)=0,"",SUMPRODUCT(K27:K31,L27:L31)/SUM(L27:L31))</f>
        <v/>
      </c>
      <c r="E32" s="61"/>
      <c r="F32" s="48"/>
      <c r="G32" s="48"/>
      <c r="H32" s="49"/>
      <c r="I32" s="49"/>
      <c r="J32" s="49"/>
      <c r="K32" s="50"/>
      <c r="L32" s="61"/>
    </row>
    <row r="33" spans="2:12">
      <c r="B33" s="61"/>
      <c r="C33" s="61"/>
      <c r="D33" s="61"/>
      <c r="E33" s="61"/>
      <c r="F33" s="48"/>
      <c r="G33" s="48"/>
      <c r="H33" s="49"/>
      <c r="I33" s="49"/>
      <c r="J33" s="49"/>
      <c r="K33" s="50"/>
      <c r="L33" s="61"/>
    </row>
    <row r="34" spans="2:12">
      <c r="B34" s="88" t="str">
        <f>'QA ToR template'!B60</f>
        <v>6. ETHICS AND SAFEGUARDING</v>
      </c>
      <c r="C34" s="88"/>
      <c r="D34" s="88"/>
      <c r="E34" s="61"/>
      <c r="F34" s="48"/>
      <c r="G34" s="48"/>
      <c r="H34" s="49"/>
      <c r="I34" s="49"/>
      <c r="J34" s="49"/>
      <c r="K34" s="50"/>
      <c r="L34" s="61"/>
    </row>
    <row r="35" spans="2:12">
      <c r="B35" s="79">
        <f>'QA ToR template'!B61</f>
        <v>6.1</v>
      </c>
      <c r="C35" s="88"/>
      <c r="D35" s="88" t="str">
        <f>'QA ToR template'!D61</f>
        <v>Select from list</v>
      </c>
      <c r="E35" s="89"/>
      <c r="F35" s="44" t="s">
        <v>38</v>
      </c>
      <c r="G35" s="44" t="s">
        <v>40</v>
      </c>
      <c r="H35" s="45" t="s">
        <v>42</v>
      </c>
      <c r="I35" s="45" t="s">
        <v>44</v>
      </c>
      <c r="J35" s="45" t="s">
        <v>118</v>
      </c>
      <c r="K35" s="46" t="str">
        <f t="shared" ref="K35:K37" si="4">IF(D35=F35,100%,IF(D35=G35,66.66%,IF(D35=H35,33.33%,IF(D35=I35,0%,""))))</f>
        <v/>
      </c>
      <c r="L35" s="47">
        <v>0.02</v>
      </c>
    </row>
    <row r="36" spans="2:12">
      <c r="B36" s="79">
        <f>'QA ToR template'!B62</f>
        <v>6.2</v>
      </c>
      <c r="C36" s="88"/>
      <c r="D36" s="88" t="str">
        <f>'QA ToR template'!D62</f>
        <v>Select from list</v>
      </c>
      <c r="E36" s="89"/>
      <c r="F36" s="44" t="s">
        <v>38</v>
      </c>
      <c r="G36" s="44" t="s">
        <v>40</v>
      </c>
      <c r="H36" s="45" t="s">
        <v>42</v>
      </c>
      <c r="I36" s="45" t="s">
        <v>44</v>
      </c>
      <c r="J36" s="45" t="s">
        <v>118</v>
      </c>
      <c r="K36" s="46" t="str">
        <f t="shared" si="4"/>
        <v/>
      </c>
      <c r="L36" s="47">
        <v>1.4999999999999999E-2</v>
      </c>
    </row>
    <row r="37" spans="2:12">
      <c r="B37" s="79">
        <f>'QA ToR template'!B63</f>
        <v>6.3</v>
      </c>
      <c r="C37" s="88"/>
      <c r="D37" s="88" t="str">
        <f>'QA ToR template'!D63</f>
        <v>Select from list</v>
      </c>
      <c r="E37" s="89"/>
      <c r="F37" s="44" t="s">
        <v>38</v>
      </c>
      <c r="G37" s="44" t="s">
        <v>40</v>
      </c>
      <c r="H37" s="45" t="s">
        <v>42</v>
      </c>
      <c r="I37" s="45" t="s">
        <v>44</v>
      </c>
      <c r="J37" s="45" t="s">
        <v>118</v>
      </c>
      <c r="K37" s="46" t="str">
        <f t="shared" si="4"/>
        <v/>
      </c>
      <c r="L37" s="47">
        <v>1.4999999999999999E-2</v>
      </c>
    </row>
    <row r="38" spans="2:12">
      <c r="B38" s="88" t="str">
        <f>'QA ToR template'!B64</f>
        <v>Section score</v>
      </c>
      <c r="C38" s="88"/>
      <c r="D38" s="88" t="str">
        <f>IF(SUMPRODUCT(K35:K37,L35:L37)/SUM(L35:L37)=0,"",SUMPRODUCT(K35:K37,L35:L37)/SUM(L35:L37))</f>
        <v/>
      </c>
      <c r="E38" s="61"/>
      <c r="F38" s="48"/>
      <c r="G38" s="48"/>
      <c r="H38" s="49"/>
      <c r="I38" s="49"/>
      <c r="J38" s="49"/>
      <c r="K38" s="50"/>
      <c r="L38" s="61"/>
    </row>
    <row r="39" spans="2:12">
      <c r="B39" s="61"/>
      <c r="C39" s="61"/>
      <c r="D39" s="61"/>
      <c r="E39" s="61"/>
      <c r="F39" s="48"/>
      <c r="G39" s="48"/>
      <c r="H39" s="49"/>
      <c r="I39" s="49"/>
      <c r="J39" s="49"/>
      <c r="K39" s="50"/>
      <c r="L39" s="61"/>
    </row>
    <row r="40" spans="2:12">
      <c r="B40" s="88" t="str">
        <f>'QA ToR template'!B67</f>
        <v>7. TIMELINE, WORKPLAN and DELIVERABLES</v>
      </c>
      <c r="C40" s="88"/>
      <c r="D40" s="88"/>
      <c r="E40" s="61"/>
      <c r="F40" s="48"/>
      <c r="G40" s="48"/>
      <c r="H40" s="49"/>
      <c r="I40" s="49"/>
      <c r="J40" s="49"/>
      <c r="K40" s="50"/>
      <c r="L40" s="61"/>
    </row>
    <row r="41" spans="2:12">
      <c r="B41" s="79">
        <f>'QA ToR template'!B68</f>
        <v>7.1</v>
      </c>
      <c r="C41" s="88"/>
      <c r="D41" s="88" t="str">
        <f>'QA ToR template'!D68</f>
        <v>Select from list</v>
      </c>
      <c r="E41" s="89"/>
      <c r="F41" s="44" t="s">
        <v>38</v>
      </c>
      <c r="G41" s="44" t="s">
        <v>40</v>
      </c>
      <c r="H41" s="45" t="s">
        <v>42</v>
      </c>
      <c r="I41" s="45" t="s">
        <v>44</v>
      </c>
      <c r="J41" s="45" t="s">
        <v>118</v>
      </c>
      <c r="K41" s="46" t="str">
        <f t="shared" ref="K41:K43" si="5">IF(D41=F41,100%,IF(D41=G41,66.66%,IF(D41=H41,33.33%,IF(D41=I41,0%,""))))</f>
        <v/>
      </c>
      <c r="L41" s="47">
        <v>3.3000000000000002E-2</v>
      </c>
    </row>
    <row r="42" spans="2:12">
      <c r="B42" s="79">
        <f>'QA ToR template'!B69</f>
        <v>7.2</v>
      </c>
      <c r="C42" s="88"/>
      <c r="D42" s="88" t="str">
        <f>'QA ToR template'!D69</f>
        <v>Select from list</v>
      </c>
      <c r="E42" s="89"/>
      <c r="F42" s="44" t="s">
        <v>38</v>
      </c>
      <c r="G42" s="44" t="s">
        <v>40</v>
      </c>
      <c r="H42" s="45" t="s">
        <v>42</v>
      </c>
      <c r="I42" s="45" t="s">
        <v>44</v>
      </c>
      <c r="J42" s="45" t="s">
        <v>118</v>
      </c>
      <c r="K42" s="46" t="str">
        <f t="shared" si="5"/>
        <v/>
      </c>
      <c r="L42" s="47">
        <v>3.3000000000000002E-2</v>
      </c>
    </row>
    <row r="43" spans="2:12">
      <c r="B43" s="79">
        <f>'QA ToR template'!B70</f>
        <v>7.3</v>
      </c>
      <c r="C43" s="88"/>
      <c r="D43" s="88" t="str">
        <f>'QA ToR template'!D70</f>
        <v>Select from list</v>
      </c>
      <c r="E43" s="89"/>
      <c r="F43" s="44" t="s">
        <v>38</v>
      </c>
      <c r="G43" s="44" t="s">
        <v>40</v>
      </c>
      <c r="H43" s="45" t="s">
        <v>42</v>
      </c>
      <c r="I43" s="45" t="s">
        <v>44</v>
      </c>
      <c r="J43" s="45" t="s">
        <v>118</v>
      </c>
      <c r="K43" s="46" t="str">
        <f t="shared" si="5"/>
        <v/>
      </c>
      <c r="L43" s="47">
        <v>3.3000000000000002E-2</v>
      </c>
    </row>
    <row r="44" spans="2:12">
      <c r="B44" s="76" t="str">
        <f>'QA ToR template'!B71</f>
        <v>Section score</v>
      </c>
      <c r="C44" s="88"/>
      <c r="D44" s="88" t="str">
        <f>IF(SUMPRODUCT(K41:K43,L41:L43)/SUM(L41:L43)=0,"",SUMPRODUCT(K41:K43,L41:L43)/SUM(L41:L43))</f>
        <v/>
      </c>
      <c r="E44" s="61"/>
      <c r="F44" s="48"/>
      <c r="G44" s="48"/>
      <c r="H44" s="49"/>
      <c r="I44" s="49"/>
      <c r="J44" s="49"/>
      <c r="K44" s="50"/>
      <c r="L44" s="61"/>
    </row>
    <row r="45" spans="2:12">
      <c r="B45" s="61"/>
      <c r="C45" s="61"/>
      <c r="D45" s="61"/>
      <c r="E45" s="61"/>
      <c r="F45" s="48"/>
      <c r="G45" s="48"/>
      <c r="H45" s="49"/>
      <c r="I45" s="49"/>
      <c r="J45" s="49"/>
      <c r="K45" s="50"/>
      <c r="L45" s="61"/>
    </row>
    <row r="46" spans="2:12">
      <c r="B46" s="90" t="str">
        <f>'QA ToR template'!B74</f>
        <v>8. TEAM COMPOSITION and REQUIREMENTS</v>
      </c>
      <c r="C46" s="90"/>
      <c r="D46" s="90"/>
      <c r="E46" s="61"/>
      <c r="F46" s="48"/>
      <c r="G46" s="48"/>
      <c r="H46" s="49"/>
      <c r="I46" s="49"/>
      <c r="J46" s="49"/>
      <c r="K46" s="50"/>
      <c r="L46" s="61"/>
    </row>
    <row r="47" spans="2:12">
      <c r="B47" s="79">
        <f>'QA ToR template'!B75</f>
        <v>8.1</v>
      </c>
      <c r="C47" s="88"/>
      <c r="D47" s="88" t="str">
        <f>'QA ToR template'!D75</f>
        <v>Select from list</v>
      </c>
      <c r="E47" s="88"/>
      <c r="F47" s="44" t="s">
        <v>38</v>
      </c>
      <c r="G47" s="44" t="s">
        <v>40</v>
      </c>
      <c r="H47" s="45" t="s">
        <v>42</v>
      </c>
      <c r="I47" s="45" t="s">
        <v>44</v>
      </c>
      <c r="J47" s="45" t="s">
        <v>118</v>
      </c>
      <c r="K47" s="46" t="str">
        <f t="shared" ref="K47:K48" si="6">IF(D47=F47,100%,IF(D47=G47,66.66%,IF(D47=H47,33.33%,IF(D47=I47,0%,""))))</f>
        <v/>
      </c>
      <c r="L47" s="47">
        <v>3.3000000000000002E-2</v>
      </c>
    </row>
    <row r="48" spans="2:12">
      <c r="B48" s="79">
        <f>'QA ToR template'!B76</f>
        <v>8.1999999999999993</v>
      </c>
      <c r="C48" s="88"/>
      <c r="D48" s="88" t="str">
        <f>'QA ToR template'!D76</f>
        <v>Select from list</v>
      </c>
      <c r="E48" s="88"/>
      <c r="F48" s="44" t="s">
        <v>38</v>
      </c>
      <c r="G48" s="44" t="s">
        <v>40</v>
      </c>
      <c r="H48" s="45" t="s">
        <v>42</v>
      </c>
      <c r="I48" s="45" t="s">
        <v>44</v>
      </c>
      <c r="J48" s="45" t="s">
        <v>118</v>
      </c>
      <c r="K48" s="46" t="str">
        <f t="shared" si="6"/>
        <v/>
      </c>
      <c r="L48" s="47">
        <v>3.3000000000000002E-2</v>
      </c>
    </row>
    <row r="49" spans="2:12">
      <c r="B49" s="91" t="str">
        <f>'QA ToR template'!B78</f>
        <v>Section score</v>
      </c>
      <c r="C49" s="91"/>
      <c r="D49" s="88" t="str">
        <f>IF(SUMPRODUCT(K47:K48,L47:L48)/SUM(L47:L48)=0,"",SUMPRODUCT(K47:K48,L47:L48)/SUM(L47:L48))</f>
        <v/>
      </c>
      <c r="E49" s="61"/>
      <c r="F49" s="48"/>
      <c r="G49" s="48"/>
      <c r="H49" s="49"/>
      <c r="I49" s="49"/>
      <c r="J49" s="49"/>
      <c r="K49" s="50"/>
      <c r="L49" s="61"/>
    </row>
    <row r="50" spans="2:12">
      <c r="B50" s="61"/>
      <c r="C50" s="61"/>
      <c r="D50" s="61"/>
      <c r="E50" s="61"/>
      <c r="F50" s="48"/>
      <c r="G50" s="48"/>
      <c r="H50" s="49"/>
      <c r="I50" s="49"/>
      <c r="J50" s="49"/>
      <c r="K50" s="50"/>
      <c r="L50" s="61"/>
    </row>
    <row r="51" spans="2:12">
      <c r="B51" s="88" t="str">
        <f>'QA ToR template'!B81</f>
        <v>9. MANAGEMENT and COMMUNICATION</v>
      </c>
      <c r="C51" s="88"/>
      <c r="D51" s="88"/>
      <c r="E51" s="61"/>
      <c r="F51" s="48"/>
      <c r="G51" s="48"/>
      <c r="H51" s="49"/>
      <c r="I51" s="49"/>
      <c r="J51" s="49"/>
      <c r="K51" s="50"/>
      <c r="L51" s="61"/>
    </row>
    <row r="52" spans="2:12">
      <c r="B52" s="79">
        <f>'QA ToR template'!B82</f>
        <v>9.1</v>
      </c>
      <c r="C52" s="88"/>
      <c r="D52" s="88" t="str">
        <f>'QA ToR template'!D82</f>
        <v>Select from list</v>
      </c>
      <c r="E52" s="89"/>
      <c r="F52" s="44" t="s">
        <v>38</v>
      </c>
      <c r="G52" s="44" t="s">
        <v>40</v>
      </c>
      <c r="H52" s="45" t="s">
        <v>42</v>
      </c>
      <c r="I52" s="45" t="s">
        <v>44</v>
      </c>
      <c r="J52" s="45" t="s">
        <v>118</v>
      </c>
      <c r="K52" s="46" t="str">
        <f t="shared" ref="K52:K53" si="7">IF(D52=F52,100%,IF(D52=G52,66.66%,IF(D52=H52,33.33%,IF(D52=I52,0%,""))))</f>
        <v/>
      </c>
      <c r="L52" s="47">
        <v>2.5000000000000001E-2</v>
      </c>
    </row>
    <row r="53" spans="2:12">
      <c r="B53" s="79">
        <f>'QA ToR template'!B83</f>
        <v>9.1999999999999993</v>
      </c>
      <c r="C53" s="88"/>
      <c r="D53" s="88" t="str">
        <f>'QA ToR template'!D83</f>
        <v>Select from list</v>
      </c>
      <c r="E53" s="89"/>
      <c r="F53" s="44" t="s">
        <v>38</v>
      </c>
      <c r="G53" s="44" t="s">
        <v>40</v>
      </c>
      <c r="H53" s="45" t="s">
        <v>42</v>
      </c>
      <c r="I53" s="45" t="s">
        <v>44</v>
      </c>
      <c r="J53" s="45" t="s">
        <v>118</v>
      </c>
      <c r="K53" s="46" t="str">
        <f t="shared" si="7"/>
        <v/>
      </c>
      <c r="L53" s="47">
        <v>2.5000000000000001E-2</v>
      </c>
    </row>
    <row r="54" spans="2:12">
      <c r="B54" s="88" t="str">
        <f>'QA ToR template'!B85</f>
        <v>Section score</v>
      </c>
      <c r="C54" s="88"/>
      <c r="D54" s="88" t="str">
        <f>IF(SUMPRODUCT(K52:K53,L52:L53)/SUM(L52:L53)=0,"",SUMPRODUCT(K52:K53,L52:L53)/SUM(L52:L53))</f>
        <v/>
      </c>
      <c r="E54" s="61"/>
      <c r="F54" s="48"/>
      <c r="G54" s="48"/>
      <c r="H54" s="49"/>
      <c r="I54" s="49"/>
      <c r="J54" s="49"/>
      <c r="K54" s="61"/>
      <c r="L54" s="61"/>
    </row>
    <row r="63" spans="2:12">
      <c r="B63" s="61"/>
      <c r="C63" s="61"/>
      <c r="D63" s="61" t="str">
        <f>'QA ToR template'!D106</f>
        <v/>
      </c>
      <c r="E63" s="61"/>
      <c r="F63" s="61"/>
      <c r="G63" s="61"/>
      <c r="H63" s="61"/>
      <c r="I63" s="61"/>
      <c r="J63" s="61"/>
      <c r="K63" s="61"/>
      <c r="L63" s="61"/>
    </row>
    <row r="64" spans="2:12">
      <c r="B64" s="61"/>
      <c r="C64" s="61"/>
      <c r="D64" s="61" t="str">
        <f>'QA ToR template'!D108</f>
        <v/>
      </c>
      <c r="E64" s="61"/>
      <c r="F64" s="61"/>
      <c r="G64" s="61"/>
      <c r="H64" s="61"/>
      <c r="I64" s="61"/>
      <c r="J64" s="61"/>
      <c r="K64" s="61"/>
      <c r="L64"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94876-AF28-4540-84DB-65EEC9B37E24}">
  <dimension ref="B1:M109"/>
  <sheetViews>
    <sheetView showGridLines="0" topLeftCell="A97" zoomScale="50" zoomScaleNormal="50" workbookViewId="0">
      <selection activeCell="C48" sqref="C48"/>
    </sheetView>
  </sheetViews>
  <sheetFormatPr defaultColWidth="8.81640625" defaultRowHeight="14"/>
  <cols>
    <col min="1" max="1" width="2.453125" style="1" customWidth="1"/>
    <col min="2" max="2" width="14.1796875" style="2" customWidth="1"/>
    <col min="3" max="3" width="68.81640625" style="3" customWidth="1"/>
    <col min="4" max="4" width="17" style="1" customWidth="1"/>
    <col min="5" max="5" width="35.54296875" style="1" customWidth="1"/>
    <col min="6" max="6" width="40.54296875" style="1" customWidth="1"/>
    <col min="7" max="7" width="7" style="1" customWidth="1"/>
    <col min="8" max="8" width="96.54296875" style="3" customWidth="1"/>
    <col min="9" max="9" width="21.54296875" style="1" customWidth="1"/>
    <col min="10" max="10" width="47.1796875" style="1" customWidth="1"/>
    <col min="11" max="12" width="8.81640625" style="1" customWidth="1"/>
    <col min="13" max="16384" width="8.81640625" style="1"/>
  </cols>
  <sheetData>
    <row r="1" spans="2:13" ht="18" customHeight="1" thickBot="1">
      <c r="B1" s="70"/>
      <c r="C1" s="61"/>
      <c r="D1" s="61"/>
      <c r="E1" s="62"/>
      <c r="F1" s="31" t="s">
        <v>0</v>
      </c>
      <c r="G1" s="61"/>
      <c r="H1" s="71"/>
      <c r="I1" s="61"/>
      <c r="J1" s="61"/>
      <c r="K1" s="61"/>
      <c r="L1" s="61"/>
      <c r="M1" s="61"/>
    </row>
    <row r="2" spans="2:13" ht="40.4" customHeight="1">
      <c r="B2" s="72"/>
      <c r="C2" s="64"/>
      <c r="D2" s="21"/>
      <c r="E2" s="21" t="s">
        <v>1</v>
      </c>
      <c r="F2" s="20"/>
      <c r="G2" s="61"/>
      <c r="H2" s="71"/>
      <c r="I2" s="61"/>
      <c r="J2" s="61"/>
      <c r="K2" s="61"/>
      <c r="L2" s="61"/>
      <c r="M2" s="61"/>
    </row>
    <row r="3" spans="2:13" ht="40.4" customHeight="1">
      <c r="B3" s="73"/>
      <c r="C3" s="15"/>
      <c r="D3" s="112"/>
      <c r="E3" s="198"/>
      <c r="F3" s="16"/>
      <c r="G3" s="12"/>
      <c r="H3" s="12"/>
      <c r="I3" s="12"/>
      <c r="J3" s="61"/>
      <c r="K3" s="12"/>
      <c r="L3" s="12"/>
      <c r="M3" s="12"/>
    </row>
    <row r="4" spans="2:13" ht="40.4" customHeight="1" thickBot="1">
      <c r="B4" s="13"/>
      <c r="C4" s="14"/>
      <c r="D4" s="74"/>
      <c r="E4" s="19" t="s">
        <v>6</v>
      </c>
      <c r="F4" s="17"/>
      <c r="G4" s="12"/>
      <c r="H4" s="12"/>
      <c r="I4" s="12"/>
      <c r="J4" s="61"/>
      <c r="K4" s="12"/>
      <c r="L4" s="12"/>
      <c r="M4" s="12"/>
    </row>
    <row r="5" spans="2:13" ht="19.5" customHeight="1" thickBot="1">
      <c r="B5" s="61"/>
      <c r="C5" s="12"/>
      <c r="D5" s="12"/>
      <c r="E5" s="12"/>
      <c r="F5" s="12"/>
      <c r="G5" s="12"/>
      <c r="H5" s="12"/>
      <c r="I5" s="12"/>
      <c r="J5" s="61"/>
      <c r="K5" s="12"/>
      <c r="L5" s="12"/>
      <c r="M5" s="12"/>
    </row>
    <row r="6" spans="2:13" ht="25.4" customHeight="1">
      <c r="B6" s="147" t="s">
        <v>119</v>
      </c>
      <c r="C6" s="148"/>
      <c r="D6" s="148"/>
      <c r="E6" s="148"/>
      <c r="F6" s="199"/>
      <c r="G6" s="61"/>
      <c r="H6" s="71"/>
      <c r="I6" s="61"/>
      <c r="J6" s="61"/>
      <c r="K6" s="6"/>
      <c r="L6" s="6"/>
      <c r="M6" s="6"/>
    </row>
    <row r="7" spans="2:13" ht="25.4" customHeight="1">
      <c r="B7" s="135" t="s">
        <v>27</v>
      </c>
      <c r="C7" s="136"/>
      <c r="D7" s="136" t="s">
        <v>28</v>
      </c>
      <c r="E7" s="136"/>
      <c r="F7" s="176"/>
      <c r="G7" s="61"/>
      <c r="H7" s="71"/>
      <c r="I7" s="61"/>
      <c r="J7" s="61"/>
      <c r="K7" s="61"/>
      <c r="L7" s="61"/>
      <c r="M7" s="61"/>
    </row>
    <row r="8" spans="2:13" ht="25.4" customHeight="1">
      <c r="B8" s="200" t="s">
        <v>29</v>
      </c>
      <c r="C8" s="201"/>
      <c r="D8" s="136" t="s">
        <v>28</v>
      </c>
      <c r="E8" s="136"/>
      <c r="F8" s="176"/>
      <c r="G8" s="61"/>
      <c r="H8" s="71"/>
      <c r="I8" s="61"/>
      <c r="J8" s="61"/>
      <c r="K8" s="61"/>
      <c r="L8" s="61"/>
      <c r="M8" s="61"/>
    </row>
    <row r="9" spans="2:13" ht="25.4" customHeight="1">
      <c r="B9" s="135" t="s">
        <v>30</v>
      </c>
      <c r="C9" s="136"/>
      <c r="D9" s="136" t="s">
        <v>28</v>
      </c>
      <c r="E9" s="136"/>
      <c r="F9" s="176"/>
      <c r="G9" s="61"/>
      <c r="H9" s="71"/>
      <c r="I9" s="61"/>
      <c r="J9" s="61"/>
      <c r="K9" s="61"/>
      <c r="L9" s="61"/>
      <c r="M9" s="61"/>
    </row>
    <row r="10" spans="2:13" ht="25.4" customHeight="1">
      <c r="B10" s="135" t="s">
        <v>31</v>
      </c>
      <c r="C10" s="136"/>
      <c r="D10" s="136" t="s">
        <v>28</v>
      </c>
      <c r="E10" s="136"/>
      <c r="F10" s="176"/>
      <c r="G10" s="61"/>
      <c r="H10" s="71"/>
      <c r="I10" s="61"/>
      <c r="J10" s="61"/>
      <c r="K10" s="61"/>
      <c r="L10" s="61"/>
      <c r="M10" s="61"/>
    </row>
    <row r="11" spans="2:13" ht="25.4" customHeight="1">
      <c r="B11" s="135" t="s">
        <v>32</v>
      </c>
      <c r="C11" s="136"/>
      <c r="D11" s="136" t="s">
        <v>28</v>
      </c>
      <c r="E11" s="136"/>
      <c r="F11" s="176"/>
      <c r="G11" s="61"/>
      <c r="H11" s="71"/>
      <c r="I11" s="61"/>
      <c r="J11" s="61"/>
      <c r="K11" s="61"/>
      <c r="L11" s="61"/>
      <c r="M11" s="61"/>
    </row>
    <row r="12" spans="2:13" ht="25.4" customHeight="1">
      <c r="B12" s="135" t="s">
        <v>120</v>
      </c>
      <c r="C12" s="136"/>
      <c r="D12" s="136" t="s">
        <v>28</v>
      </c>
      <c r="E12" s="136"/>
      <c r="F12" s="176"/>
      <c r="G12" s="61"/>
      <c r="H12" s="71"/>
      <c r="I12" s="61"/>
      <c r="J12" s="61"/>
      <c r="K12" s="61"/>
      <c r="L12" s="61"/>
      <c r="M12" s="61"/>
    </row>
    <row r="13" spans="2:13" ht="25.4" customHeight="1" thickBot="1">
      <c r="B13" s="202" t="s">
        <v>34</v>
      </c>
      <c r="C13" s="183"/>
      <c r="D13" s="183" t="s">
        <v>28</v>
      </c>
      <c r="E13" s="183"/>
      <c r="F13" s="184"/>
      <c r="G13" s="61"/>
      <c r="H13" s="71"/>
      <c r="I13" s="61"/>
      <c r="J13" s="61"/>
      <c r="K13" s="61"/>
      <c r="L13" s="61"/>
      <c r="M13" s="61"/>
    </row>
    <row r="14" spans="2:13" ht="24" customHeight="1" thickBot="1">
      <c r="B14" s="70"/>
      <c r="C14" s="70"/>
      <c r="D14" s="70"/>
      <c r="E14" s="70"/>
      <c r="F14" s="61"/>
      <c r="G14" s="70"/>
      <c r="H14" s="77"/>
      <c r="I14" s="70"/>
      <c r="J14" s="70"/>
      <c r="K14" s="61"/>
      <c r="L14" s="61"/>
      <c r="M14" s="61"/>
    </row>
    <row r="15" spans="2:13" ht="25.4" customHeight="1">
      <c r="B15" s="191" t="s">
        <v>35</v>
      </c>
      <c r="C15" s="192"/>
      <c r="D15" s="192"/>
      <c r="E15" s="192"/>
      <c r="F15" s="193"/>
      <c r="G15" s="70"/>
      <c r="H15" s="77"/>
      <c r="I15" s="70"/>
      <c r="J15" s="70"/>
      <c r="K15" s="61"/>
      <c r="L15" s="61"/>
      <c r="M15" s="61"/>
    </row>
    <row r="16" spans="2:13" ht="25.4" customHeight="1">
      <c r="B16" s="194" t="s">
        <v>36</v>
      </c>
      <c r="C16" s="195"/>
      <c r="D16" s="196" t="s">
        <v>37</v>
      </c>
      <c r="E16" s="196"/>
      <c r="F16" s="197"/>
      <c r="G16" s="70"/>
      <c r="H16" s="77"/>
      <c r="I16" s="70"/>
      <c r="J16" s="70"/>
      <c r="K16" s="61"/>
      <c r="L16" s="61"/>
      <c r="M16" s="61"/>
    </row>
    <row r="17" spans="2:10" ht="25.4" customHeight="1">
      <c r="B17" s="185" t="s">
        <v>38</v>
      </c>
      <c r="C17" s="186"/>
      <c r="D17" s="136" t="s">
        <v>39</v>
      </c>
      <c r="E17" s="136"/>
      <c r="F17" s="176"/>
      <c r="G17" s="70"/>
      <c r="H17" s="77"/>
      <c r="I17" s="70"/>
      <c r="J17" s="70"/>
    </row>
    <row r="18" spans="2:10" ht="25.4" customHeight="1">
      <c r="B18" s="187" t="s">
        <v>40</v>
      </c>
      <c r="C18" s="188"/>
      <c r="D18" s="136" t="s">
        <v>41</v>
      </c>
      <c r="E18" s="136"/>
      <c r="F18" s="176"/>
      <c r="G18" s="70"/>
      <c r="H18" s="77"/>
      <c r="I18" s="70"/>
      <c r="J18" s="70"/>
    </row>
    <row r="19" spans="2:10" ht="25.4" customHeight="1">
      <c r="B19" s="189" t="s">
        <v>42</v>
      </c>
      <c r="C19" s="190"/>
      <c r="D19" s="136" t="s">
        <v>43</v>
      </c>
      <c r="E19" s="136"/>
      <c r="F19" s="176"/>
      <c r="G19" s="70"/>
      <c r="H19" s="77"/>
      <c r="I19" s="70"/>
      <c r="J19" s="70"/>
    </row>
    <row r="20" spans="2:10" ht="25.4" customHeight="1">
      <c r="B20" s="179" t="s">
        <v>44</v>
      </c>
      <c r="C20" s="180"/>
      <c r="D20" s="136" t="s">
        <v>45</v>
      </c>
      <c r="E20" s="136"/>
      <c r="F20" s="176"/>
      <c r="G20" s="70"/>
      <c r="H20" s="77"/>
      <c r="I20" s="70"/>
      <c r="J20" s="70"/>
    </row>
    <row r="21" spans="2:10" ht="25.4" customHeight="1" thickBot="1">
      <c r="B21" s="181" t="s">
        <v>46</v>
      </c>
      <c r="C21" s="182"/>
      <c r="D21" s="183" t="s">
        <v>47</v>
      </c>
      <c r="E21" s="183"/>
      <c r="F21" s="184"/>
      <c r="G21" s="70"/>
      <c r="H21" s="77"/>
      <c r="I21" s="70"/>
      <c r="J21" s="70"/>
    </row>
    <row r="22" spans="2:10" ht="23.25" customHeight="1" thickBot="1">
      <c r="B22" s="61"/>
      <c r="C22" s="61"/>
      <c r="D22" s="61"/>
      <c r="E22" s="61"/>
      <c r="F22" s="61"/>
      <c r="G22" s="61"/>
      <c r="H22" s="77"/>
      <c r="I22" s="61"/>
      <c r="J22" s="61"/>
    </row>
    <row r="23" spans="2:10" ht="25.4" customHeight="1">
      <c r="B23" s="147" t="s">
        <v>48</v>
      </c>
      <c r="C23" s="148"/>
      <c r="D23" s="7" t="s">
        <v>49</v>
      </c>
      <c r="E23" s="172" t="s">
        <v>50</v>
      </c>
      <c r="F23" s="173"/>
      <c r="G23" s="61"/>
      <c r="H23" s="71"/>
      <c r="I23" s="34"/>
      <c r="J23" s="61"/>
    </row>
    <row r="24" spans="2:10" ht="90.65" customHeight="1">
      <c r="B24" s="78">
        <v>1.1000000000000001</v>
      </c>
      <c r="C24" s="80" t="s">
        <v>121</v>
      </c>
      <c r="D24" s="79" t="s">
        <v>52</v>
      </c>
      <c r="E24" s="136" t="s">
        <v>28</v>
      </c>
      <c r="F24" s="176"/>
      <c r="G24" s="61"/>
      <c r="H24" s="71"/>
      <c r="I24" s="4"/>
      <c r="J24" s="61"/>
    </row>
    <row r="25" spans="2:10" ht="99" customHeight="1">
      <c r="B25" s="78">
        <v>1.2</v>
      </c>
      <c r="C25" s="80" t="s">
        <v>122</v>
      </c>
      <c r="D25" s="79" t="s">
        <v>52</v>
      </c>
      <c r="E25" s="136" t="s">
        <v>28</v>
      </c>
      <c r="F25" s="176"/>
      <c r="G25" s="61"/>
      <c r="H25" s="71"/>
      <c r="I25" s="61"/>
      <c r="J25" s="61"/>
    </row>
    <row r="26" spans="2:10" ht="25.4" customHeight="1">
      <c r="B26" s="137" t="s">
        <v>54</v>
      </c>
      <c r="C26" s="138"/>
      <c r="D26" s="166" t="str">
        <f>'CALC (IR)'!D5</f>
        <v/>
      </c>
      <c r="E26" s="167"/>
      <c r="F26" s="168"/>
      <c r="G26" s="61"/>
      <c r="H26" s="71"/>
      <c r="I26" s="61"/>
      <c r="J26" s="61"/>
    </row>
    <row r="27" spans="2:10" ht="45" customHeight="1" thickBot="1">
      <c r="B27" s="139" t="s">
        <v>55</v>
      </c>
      <c r="C27" s="140"/>
      <c r="D27" s="144" t="s">
        <v>28</v>
      </c>
      <c r="E27" s="145"/>
      <c r="F27" s="146"/>
      <c r="G27" s="61"/>
      <c r="H27" s="71"/>
      <c r="I27" s="61"/>
      <c r="J27" s="61"/>
    </row>
    <row r="28" spans="2:10" ht="30" customHeight="1" thickBot="1">
      <c r="B28" s="70"/>
      <c r="C28" s="71"/>
      <c r="D28" s="61"/>
      <c r="E28" s="61"/>
      <c r="F28" s="61"/>
      <c r="G28" s="61"/>
      <c r="H28" s="71"/>
      <c r="I28" s="61"/>
      <c r="J28" s="61"/>
    </row>
    <row r="29" spans="2:10" ht="25.4" customHeight="1">
      <c r="B29" s="147" t="s">
        <v>123</v>
      </c>
      <c r="C29" s="148"/>
      <c r="D29" s="7" t="s">
        <v>49</v>
      </c>
      <c r="E29" s="172" t="s">
        <v>50</v>
      </c>
      <c r="F29" s="173"/>
      <c r="G29" s="61"/>
      <c r="H29" s="71"/>
      <c r="I29" s="61"/>
      <c r="J29" s="61"/>
    </row>
    <row r="30" spans="2:10" ht="70.5" customHeight="1">
      <c r="B30" s="78">
        <v>2.1</v>
      </c>
      <c r="C30" s="9" t="s">
        <v>124</v>
      </c>
      <c r="D30" s="79" t="s">
        <v>52</v>
      </c>
      <c r="E30" s="136" t="s">
        <v>28</v>
      </c>
      <c r="F30" s="176"/>
      <c r="G30" s="61"/>
      <c r="H30" s="71"/>
      <c r="I30" s="61"/>
      <c r="J30" s="61"/>
    </row>
    <row r="31" spans="2:10" ht="81" customHeight="1">
      <c r="B31" s="78">
        <v>2.2000000000000002</v>
      </c>
      <c r="C31" s="9" t="s">
        <v>125</v>
      </c>
      <c r="D31" s="79" t="s">
        <v>52</v>
      </c>
      <c r="E31" s="136" t="s">
        <v>28</v>
      </c>
      <c r="F31" s="176"/>
      <c r="G31" s="61"/>
      <c r="H31" s="71"/>
      <c r="I31" s="61"/>
      <c r="J31" s="61"/>
    </row>
    <row r="32" spans="2:10" ht="53.25" customHeight="1">
      <c r="B32" s="78">
        <v>2.2999999999999998</v>
      </c>
      <c r="C32" s="9" t="s">
        <v>126</v>
      </c>
      <c r="D32" s="79" t="s">
        <v>52</v>
      </c>
      <c r="E32" s="136" t="s">
        <v>28</v>
      </c>
      <c r="F32" s="176"/>
      <c r="G32" s="61"/>
      <c r="H32" s="71"/>
      <c r="I32" s="61"/>
      <c r="J32" s="61"/>
    </row>
    <row r="33" spans="2:6" ht="83.25" customHeight="1">
      <c r="B33" s="78">
        <v>2.4</v>
      </c>
      <c r="C33" s="9" t="s">
        <v>127</v>
      </c>
      <c r="D33" s="79" t="s">
        <v>52</v>
      </c>
      <c r="E33" s="136" t="s">
        <v>28</v>
      </c>
      <c r="F33" s="176"/>
    </row>
    <row r="34" spans="2:6" ht="72.75" customHeight="1">
      <c r="B34" s="78">
        <v>2.5</v>
      </c>
      <c r="C34" s="9" t="s">
        <v>128</v>
      </c>
      <c r="D34" s="79" t="s">
        <v>52</v>
      </c>
      <c r="E34" s="136" t="s">
        <v>28</v>
      </c>
      <c r="F34" s="176"/>
    </row>
    <row r="35" spans="2:6" ht="25.4" customHeight="1">
      <c r="B35" s="164" t="s">
        <v>54</v>
      </c>
      <c r="C35" s="165"/>
      <c r="D35" s="166" t="str">
        <f>'CALC (IR)'!D14</f>
        <v/>
      </c>
      <c r="E35" s="167"/>
      <c r="F35" s="168"/>
    </row>
    <row r="36" spans="2:6" ht="45" customHeight="1" thickBot="1">
      <c r="B36" s="139" t="s">
        <v>55</v>
      </c>
      <c r="C36" s="140"/>
      <c r="D36" s="144" t="s">
        <v>28</v>
      </c>
      <c r="E36" s="145"/>
      <c r="F36" s="146"/>
    </row>
    <row r="37" spans="2:6" ht="30" customHeight="1" thickBot="1">
      <c r="B37" s="70"/>
      <c r="C37" s="71"/>
      <c r="D37" s="61"/>
      <c r="E37" s="61"/>
      <c r="F37" s="61"/>
    </row>
    <row r="38" spans="2:6" ht="25.4" customHeight="1">
      <c r="B38" s="147" t="s">
        <v>129</v>
      </c>
      <c r="C38" s="148"/>
      <c r="D38" s="7" t="s">
        <v>49</v>
      </c>
      <c r="E38" s="172" t="s">
        <v>50</v>
      </c>
      <c r="F38" s="173"/>
    </row>
    <row r="39" spans="2:6" ht="82.5" customHeight="1">
      <c r="B39" s="78">
        <v>3.1</v>
      </c>
      <c r="C39" s="80" t="s">
        <v>130</v>
      </c>
      <c r="D39" s="79" t="s">
        <v>52</v>
      </c>
      <c r="E39" s="136" t="s">
        <v>28</v>
      </c>
      <c r="F39" s="176"/>
    </row>
    <row r="40" spans="2:6" ht="99.75" customHeight="1">
      <c r="B40" s="78">
        <v>3.2</v>
      </c>
      <c r="C40" s="28" t="s">
        <v>131</v>
      </c>
      <c r="D40" s="79" t="s">
        <v>52</v>
      </c>
      <c r="E40" s="136" t="s">
        <v>28</v>
      </c>
      <c r="F40" s="176"/>
    </row>
    <row r="41" spans="2:6" ht="105.5" customHeight="1">
      <c r="B41" s="78">
        <v>3.3</v>
      </c>
      <c r="C41" s="80" t="s">
        <v>132</v>
      </c>
      <c r="D41" s="79" t="s">
        <v>52</v>
      </c>
      <c r="E41" s="136" t="s">
        <v>28</v>
      </c>
      <c r="F41" s="176"/>
    </row>
    <row r="42" spans="2:6" ht="78.75" customHeight="1">
      <c r="B42" s="78">
        <v>3.4</v>
      </c>
      <c r="C42" s="80" t="s">
        <v>133</v>
      </c>
      <c r="D42" s="79" t="s">
        <v>52</v>
      </c>
      <c r="E42" s="136" t="s">
        <v>28</v>
      </c>
      <c r="F42" s="176"/>
    </row>
    <row r="43" spans="2:6" ht="25.4" customHeight="1">
      <c r="B43" s="164" t="s">
        <v>54</v>
      </c>
      <c r="C43" s="165"/>
      <c r="D43" s="166" t="str">
        <f>'CALC (IR)'!D22</f>
        <v/>
      </c>
      <c r="E43" s="167"/>
      <c r="F43" s="168"/>
    </row>
    <row r="44" spans="2:6" ht="45" customHeight="1" thickBot="1">
      <c r="B44" s="139" t="s">
        <v>55</v>
      </c>
      <c r="C44" s="140"/>
      <c r="D44" s="144" t="s">
        <v>28</v>
      </c>
      <c r="E44" s="145"/>
      <c r="F44" s="146"/>
    </row>
    <row r="45" spans="2:6" ht="30" customHeight="1" thickBot="1">
      <c r="B45" s="70"/>
      <c r="C45" s="71"/>
      <c r="D45" s="61"/>
      <c r="E45" s="61"/>
      <c r="F45" s="61"/>
    </row>
    <row r="46" spans="2:6" ht="25.4" customHeight="1">
      <c r="B46" s="147" t="s">
        <v>134</v>
      </c>
      <c r="C46" s="148"/>
      <c r="D46" s="7" t="s">
        <v>49</v>
      </c>
      <c r="E46" s="172" t="s">
        <v>50</v>
      </c>
      <c r="F46" s="173"/>
    </row>
    <row r="47" spans="2:6" ht="92" customHeight="1">
      <c r="B47" s="78">
        <v>4.0999999999999996</v>
      </c>
      <c r="C47" s="81" t="s">
        <v>135</v>
      </c>
      <c r="D47" s="79" t="s">
        <v>52</v>
      </c>
      <c r="E47" s="136" t="s">
        <v>28</v>
      </c>
      <c r="F47" s="176"/>
    </row>
    <row r="48" spans="2:6" ht="89" customHeight="1">
      <c r="B48" s="78">
        <v>4.2</v>
      </c>
      <c r="C48" s="102" t="s">
        <v>136</v>
      </c>
      <c r="D48" s="79" t="s">
        <v>52</v>
      </c>
      <c r="E48" s="136" t="s">
        <v>28</v>
      </c>
      <c r="F48" s="176"/>
    </row>
    <row r="49" spans="2:6" ht="111" customHeight="1">
      <c r="B49" s="78">
        <v>4.3</v>
      </c>
      <c r="C49" s="80" t="s">
        <v>137</v>
      </c>
      <c r="D49" s="79" t="s">
        <v>52</v>
      </c>
      <c r="E49" s="136" t="s">
        <v>28</v>
      </c>
      <c r="F49" s="176"/>
    </row>
    <row r="50" spans="2:6" ht="96.75" customHeight="1">
      <c r="B50" s="78">
        <v>4.4000000000000004</v>
      </c>
      <c r="C50" s="92" t="s">
        <v>138</v>
      </c>
      <c r="D50" s="79" t="s">
        <v>52</v>
      </c>
      <c r="E50" s="136" t="s">
        <v>28</v>
      </c>
      <c r="F50" s="176"/>
    </row>
    <row r="51" spans="2:6" ht="25.4" customHeight="1">
      <c r="B51" s="164" t="s">
        <v>54</v>
      </c>
      <c r="C51" s="165"/>
      <c r="D51" s="166" t="str">
        <f>'CALC (IR)'!D30</f>
        <v/>
      </c>
      <c r="E51" s="167"/>
      <c r="F51" s="168"/>
    </row>
    <row r="52" spans="2:6" ht="45" customHeight="1" thickBot="1">
      <c r="B52" s="139" t="s">
        <v>55</v>
      </c>
      <c r="C52" s="140"/>
      <c r="D52" s="144" t="s">
        <v>28</v>
      </c>
      <c r="E52" s="145"/>
      <c r="F52" s="146"/>
    </row>
    <row r="53" spans="2:6" ht="30" customHeight="1" thickBot="1">
      <c r="B53" s="70"/>
      <c r="C53" s="71"/>
      <c r="D53" s="61"/>
      <c r="E53" s="61"/>
      <c r="F53" s="61"/>
    </row>
    <row r="54" spans="2:6" ht="25.4" customHeight="1">
      <c r="B54" s="147" t="s">
        <v>139</v>
      </c>
      <c r="C54" s="148"/>
      <c r="D54" s="7" t="s">
        <v>49</v>
      </c>
      <c r="E54" s="172" t="s">
        <v>50</v>
      </c>
      <c r="F54" s="173"/>
    </row>
    <row r="55" spans="2:6" ht="115.5" customHeight="1">
      <c r="B55" s="78">
        <v>5.0999999999999996</v>
      </c>
      <c r="C55" s="80" t="s">
        <v>140</v>
      </c>
      <c r="D55" s="79" t="s">
        <v>52</v>
      </c>
      <c r="E55" s="136" t="s">
        <v>28</v>
      </c>
      <c r="F55" s="176"/>
    </row>
    <row r="56" spans="2:6" ht="151" customHeight="1">
      <c r="B56" s="78">
        <v>5.2</v>
      </c>
      <c r="C56" s="80" t="s">
        <v>141</v>
      </c>
      <c r="D56" s="79" t="s">
        <v>52</v>
      </c>
      <c r="E56" s="136" t="s">
        <v>28</v>
      </c>
      <c r="F56" s="176"/>
    </row>
    <row r="57" spans="2:6" ht="59.15" customHeight="1">
      <c r="B57" s="78">
        <v>5.3</v>
      </c>
      <c r="C57" s="80" t="s">
        <v>142</v>
      </c>
      <c r="D57" s="79" t="s">
        <v>52</v>
      </c>
      <c r="E57" s="136" t="s">
        <v>28</v>
      </c>
      <c r="F57" s="176"/>
    </row>
    <row r="58" spans="2:6" ht="72" customHeight="1">
      <c r="B58" s="78">
        <v>5.4</v>
      </c>
      <c r="C58" s="80" t="s">
        <v>143</v>
      </c>
      <c r="D58" s="79" t="s">
        <v>52</v>
      </c>
      <c r="E58" s="136" t="s">
        <v>28</v>
      </c>
      <c r="F58" s="176"/>
    </row>
    <row r="59" spans="2:6" ht="25.4" customHeight="1">
      <c r="B59" s="164" t="s">
        <v>54</v>
      </c>
      <c r="C59" s="165"/>
      <c r="D59" s="166" t="str">
        <f>'CALC (IR)'!D38</f>
        <v/>
      </c>
      <c r="E59" s="167"/>
      <c r="F59" s="168"/>
    </row>
    <row r="60" spans="2:6" ht="45" customHeight="1" thickBot="1">
      <c r="B60" s="139" t="s">
        <v>55</v>
      </c>
      <c r="C60" s="140"/>
      <c r="D60" s="144" t="s">
        <v>28</v>
      </c>
      <c r="E60" s="145"/>
      <c r="F60" s="146"/>
    </row>
    <row r="61" spans="2:6" ht="30" customHeight="1" thickBot="1">
      <c r="B61" s="70"/>
      <c r="C61" s="71"/>
      <c r="D61" s="61"/>
      <c r="E61" s="61"/>
      <c r="F61" s="61"/>
    </row>
    <row r="62" spans="2:6" ht="25.4" customHeight="1">
      <c r="B62" s="147" t="s">
        <v>144</v>
      </c>
      <c r="C62" s="148"/>
      <c r="D62" s="7" t="s">
        <v>49</v>
      </c>
      <c r="E62" s="172" t="s">
        <v>50</v>
      </c>
      <c r="F62" s="173"/>
    </row>
    <row r="63" spans="2:6" ht="57.65" customHeight="1">
      <c r="B63" s="78">
        <v>6.1</v>
      </c>
      <c r="C63" s="80" t="s">
        <v>145</v>
      </c>
      <c r="D63" s="79" t="s">
        <v>52</v>
      </c>
      <c r="E63" s="136" t="s">
        <v>28</v>
      </c>
      <c r="F63" s="176"/>
    </row>
    <row r="64" spans="2:6" ht="48.75" customHeight="1">
      <c r="B64" s="78">
        <v>6.2</v>
      </c>
      <c r="C64" s="80" t="s">
        <v>146</v>
      </c>
      <c r="D64" s="79" t="s">
        <v>52</v>
      </c>
      <c r="E64" s="136" t="s">
        <v>28</v>
      </c>
      <c r="F64" s="176"/>
    </row>
    <row r="65" spans="2:6" ht="57.65" customHeight="1">
      <c r="B65" s="78">
        <v>6.3</v>
      </c>
      <c r="C65" s="80" t="s">
        <v>147</v>
      </c>
      <c r="D65" s="79" t="s">
        <v>52</v>
      </c>
      <c r="E65" s="136" t="s">
        <v>28</v>
      </c>
      <c r="F65" s="176"/>
    </row>
    <row r="66" spans="2:6" ht="25.4" customHeight="1">
      <c r="B66" s="164" t="s">
        <v>54</v>
      </c>
      <c r="C66" s="165"/>
      <c r="D66" s="166" t="str">
        <f>'CALC (IR)'!D45</f>
        <v/>
      </c>
      <c r="E66" s="167"/>
      <c r="F66" s="168"/>
    </row>
    <row r="67" spans="2:6" ht="45" customHeight="1" thickBot="1">
      <c r="B67" s="139" t="s">
        <v>55</v>
      </c>
      <c r="C67" s="140"/>
      <c r="D67" s="144" t="s">
        <v>28</v>
      </c>
      <c r="E67" s="145"/>
      <c r="F67" s="146"/>
    </row>
    <row r="68" spans="2:6" ht="30" customHeight="1" thickBot="1">
      <c r="B68" s="70"/>
      <c r="C68" s="71"/>
      <c r="D68" s="61"/>
      <c r="E68" s="61"/>
      <c r="F68" s="61"/>
    </row>
    <row r="69" spans="2:6" ht="25.4" customHeight="1">
      <c r="B69" s="147" t="s">
        <v>148</v>
      </c>
      <c r="C69" s="148"/>
      <c r="D69" s="7" t="s">
        <v>49</v>
      </c>
      <c r="E69" s="172" t="s">
        <v>50</v>
      </c>
      <c r="F69" s="173"/>
    </row>
    <row r="70" spans="2:6" ht="45" customHeight="1">
      <c r="B70" s="78">
        <v>7.1</v>
      </c>
      <c r="C70" s="80" t="s">
        <v>149</v>
      </c>
      <c r="D70" s="79" t="s">
        <v>52</v>
      </c>
      <c r="E70" s="136" t="s">
        <v>28</v>
      </c>
      <c r="F70" s="176"/>
    </row>
    <row r="71" spans="2:6" ht="67.400000000000006" customHeight="1">
      <c r="B71" s="78">
        <v>7.2</v>
      </c>
      <c r="C71" s="80" t="s">
        <v>150</v>
      </c>
      <c r="D71" s="79" t="s">
        <v>52</v>
      </c>
      <c r="E71" s="136" t="s">
        <v>28</v>
      </c>
      <c r="F71" s="176"/>
    </row>
    <row r="72" spans="2:6" ht="25.4" customHeight="1">
      <c r="B72" s="164" t="s">
        <v>54</v>
      </c>
      <c r="C72" s="165"/>
      <c r="D72" s="166" t="str">
        <f>'CALC (IR)'!D51</f>
        <v/>
      </c>
      <c r="E72" s="167"/>
      <c r="F72" s="168"/>
    </row>
    <row r="73" spans="2:6" ht="45" customHeight="1" thickBot="1">
      <c r="B73" s="139" t="s">
        <v>55</v>
      </c>
      <c r="C73" s="140"/>
      <c r="D73" s="144" t="s">
        <v>28</v>
      </c>
      <c r="E73" s="145"/>
      <c r="F73" s="146"/>
    </row>
    <row r="74" spans="2:6" ht="30" customHeight="1" thickBot="1">
      <c r="B74" s="70"/>
      <c r="C74" s="71"/>
      <c r="D74" s="61"/>
      <c r="E74" s="61"/>
      <c r="F74" s="61"/>
    </row>
    <row r="75" spans="2:6" ht="30" customHeight="1">
      <c r="B75" s="155" t="s">
        <v>91</v>
      </c>
      <c r="C75" s="157"/>
      <c r="D75" s="218" t="s">
        <v>50</v>
      </c>
      <c r="E75" s="219"/>
      <c r="F75" s="61"/>
    </row>
    <row r="76" spans="2:6" ht="58.75" customHeight="1">
      <c r="B76" s="78">
        <v>1</v>
      </c>
      <c r="C76" s="80" t="s">
        <v>151</v>
      </c>
      <c r="D76" s="136" t="s">
        <v>28</v>
      </c>
      <c r="E76" s="176"/>
      <c r="F76" s="61"/>
    </row>
    <row r="77" spans="2:6" ht="58.75" customHeight="1">
      <c r="B77" s="78">
        <v>2</v>
      </c>
      <c r="C77" s="80" t="s">
        <v>152</v>
      </c>
      <c r="D77" s="136" t="s">
        <v>28</v>
      </c>
      <c r="E77" s="176"/>
      <c r="F77" s="61"/>
    </row>
    <row r="78" spans="2:6" ht="58.75" customHeight="1">
      <c r="B78" s="78">
        <v>3</v>
      </c>
      <c r="C78" s="9" t="s">
        <v>153</v>
      </c>
      <c r="D78" s="136" t="s">
        <v>28</v>
      </c>
      <c r="E78" s="176"/>
      <c r="F78" s="61"/>
    </row>
    <row r="79" spans="2:6" ht="58.75" customHeight="1">
      <c r="B79" s="78">
        <v>4</v>
      </c>
      <c r="C79" s="9" t="s">
        <v>154</v>
      </c>
      <c r="D79" s="136" t="s">
        <v>28</v>
      </c>
      <c r="E79" s="176"/>
      <c r="F79" s="61"/>
    </row>
    <row r="80" spans="2:6" ht="76.5" customHeight="1">
      <c r="B80" s="78">
        <v>5</v>
      </c>
      <c r="C80" s="80" t="s">
        <v>155</v>
      </c>
      <c r="D80" s="136" t="s">
        <v>28</v>
      </c>
      <c r="E80" s="176"/>
      <c r="F80" s="61"/>
    </row>
    <row r="81" spans="2:8" ht="83.5" customHeight="1">
      <c r="B81" s="78">
        <v>6</v>
      </c>
      <c r="C81" s="9" t="s">
        <v>156</v>
      </c>
      <c r="D81" s="136" t="s">
        <v>28</v>
      </c>
      <c r="E81" s="176"/>
      <c r="F81" s="61"/>
      <c r="G81" s="61"/>
      <c r="H81" s="71"/>
    </row>
    <row r="82" spans="2:8" ht="79.5" customHeight="1">
      <c r="B82" s="78">
        <v>7</v>
      </c>
      <c r="C82" s="71" t="s">
        <v>157</v>
      </c>
      <c r="D82" s="136" t="s">
        <v>28</v>
      </c>
      <c r="E82" s="176"/>
      <c r="F82" s="61"/>
      <c r="G82" s="61"/>
      <c r="H82" s="71"/>
    </row>
    <row r="83" spans="2:8" ht="58.75" customHeight="1">
      <c r="B83" s="78">
        <v>8</v>
      </c>
      <c r="C83" s="80" t="s">
        <v>158</v>
      </c>
      <c r="D83" s="136" t="s">
        <v>28</v>
      </c>
      <c r="E83" s="176"/>
      <c r="F83" s="61"/>
      <c r="G83" s="61"/>
      <c r="H83" s="71"/>
    </row>
    <row r="84" spans="2:8" ht="87.5" customHeight="1">
      <c r="B84" s="78">
        <v>9</v>
      </c>
      <c r="C84" s="9" t="s">
        <v>159</v>
      </c>
      <c r="D84" s="136" t="s">
        <v>28</v>
      </c>
      <c r="E84" s="176"/>
      <c r="F84" s="61"/>
      <c r="G84" s="61"/>
      <c r="H84" s="71"/>
    </row>
    <row r="85" spans="2:8" ht="76.5" customHeight="1">
      <c r="B85" s="78">
        <v>10</v>
      </c>
      <c r="C85" s="80" t="s">
        <v>160</v>
      </c>
      <c r="D85" s="136" t="s">
        <v>28</v>
      </c>
      <c r="E85" s="176"/>
      <c r="F85" s="61"/>
      <c r="G85" s="61"/>
      <c r="H85" s="71"/>
    </row>
    <row r="86" spans="2:8" ht="58.75" customHeight="1">
      <c r="B86" s="78">
        <v>11</v>
      </c>
      <c r="C86" s="80" t="s">
        <v>161</v>
      </c>
      <c r="D86" s="136" t="s">
        <v>28</v>
      </c>
      <c r="E86" s="176"/>
      <c r="F86" s="61"/>
      <c r="G86" s="61"/>
      <c r="H86" s="71"/>
    </row>
    <row r="87" spans="2:8" ht="30" customHeight="1">
      <c r="B87" s="70"/>
      <c r="C87" s="71"/>
      <c r="D87" s="61"/>
      <c r="E87" s="61"/>
      <c r="F87" s="61"/>
      <c r="G87" s="61"/>
      <c r="H87" s="71"/>
    </row>
    <row r="88" spans="2:8" ht="30" customHeight="1" thickBot="1">
      <c r="B88" s="61"/>
      <c r="C88" s="61"/>
      <c r="D88" s="70"/>
      <c r="E88" s="70"/>
      <c r="F88" s="61"/>
      <c r="G88" s="61"/>
      <c r="H88" s="71"/>
    </row>
    <row r="89" spans="2:8" ht="25.4" customHeight="1">
      <c r="B89" s="155" t="s">
        <v>101</v>
      </c>
      <c r="C89" s="156"/>
      <c r="D89" s="156"/>
      <c r="E89" s="156"/>
      <c r="F89" s="157"/>
      <c r="G89" s="61"/>
      <c r="H89" s="71"/>
    </row>
    <row r="90" spans="2:8" ht="53.15" customHeight="1">
      <c r="B90" s="10" t="s">
        <v>102</v>
      </c>
      <c r="C90" s="215" t="s">
        <v>28</v>
      </c>
      <c r="D90" s="215"/>
      <c r="E90" s="215"/>
      <c r="F90" s="216"/>
      <c r="G90" s="61"/>
      <c r="H90" s="71"/>
    </row>
    <row r="91" spans="2:8" ht="56.15" customHeight="1" thickBot="1">
      <c r="B91" s="11" t="s">
        <v>103</v>
      </c>
      <c r="C91" s="177" t="s">
        <v>28</v>
      </c>
      <c r="D91" s="177"/>
      <c r="E91" s="177"/>
      <c r="F91" s="178"/>
      <c r="G91" s="61"/>
      <c r="H91" s="71"/>
    </row>
    <row r="92" spans="2:8" ht="30" customHeight="1" thickBot="1">
      <c r="B92" s="70"/>
      <c r="C92" s="71"/>
      <c r="D92" s="61"/>
      <c r="E92" s="61"/>
      <c r="F92" s="61"/>
      <c r="G92" s="61"/>
      <c r="H92" s="71"/>
    </row>
    <row r="93" spans="2:8" ht="25.4" customHeight="1">
      <c r="B93" s="155" t="s">
        <v>104</v>
      </c>
      <c r="C93" s="217"/>
      <c r="D93" s="18" t="s">
        <v>54</v>
      </c>
      <c r="E93" s="18" t="s">
        <v>105</v>
      </c>
      <c r="F93" s="8" t="s">
        <v>106</v>
      </c>
      <c r="G93" s="61"/>
      <c r="H93" s="42"/>
    </row>
    <row r="94" spans="2:8" ht="25.4" customHeight="1">
      <c r="B94" s="209" t="str">
        <f>B23</f>
        <v>1. STRUCTURE AND CLARITY</v>
      </c>
      <c r="C94" s="210"/>
      <c r="D94" s="27" t="str">
        <f>D26</f>
        <v/>
      </c>
      <c r="E94" s="93">
        <v>10</v>
      </c>
      <c r="F94" s="84" t="str">
        <f>IFERROR(D94*E94,"")</f>
        <v/>
      </c>
      <c r="G94" s="61"/>
      <c r="H94" s="43"/>
    </row>
    <row r="95" spans="2:8" ht="25.4" customHeight="1">
      <c r="B95" s="209" t="str">
        <f>B29</f>
        <v>2. CONTEXT, PURPOSE, SCOPE AND OBJECTIVES</v>
      </c>
      <c r="C95" s="210"/>
      <c r="D95" s="27" t="str">
        <f>D35</f>
        <v/>
      </c>
      <c r="E95" s="93">
        <v>15</v>
      </c>
      <c r="F95" s="84" t="str">
        <f t="shared" ref="F95:F100" si="0">IFERROR(D95*E95,"")</f>
        <v/>
      </c>
      <c r="G95" s="61"/>
      <c r="H95" s="43"/>
    </row>
    <row r="96" spans="2:8" ht="25.4" customHeight="1">
      <c r="B96" s="209" t="str">
        <f>B38</f>
        <v>3. EVALUATION APPROACH AND METHODOLOGY</v>
      </c>
      <c r="C96" s="210"/>
      <c r="D96" s="27" t="str">
        <f>D43</f>
        <v/>
      </c>
      <c r="E96" s="93">
        <v>25</v>
      </c>
      <c r="F96" s="84" t="str">
        <f t="shared" si="0"/>
        <v/>
      </c>
      <c r="G96" s="61"/>
      <c r="H96" s="43"/>
    </row>
    <row r="97" spans="2:8" ht="25.4" customHeight="1">
      <c r="B97" s="209" t="str">
        <f>B46</f>
        <v>4. METHODS AND DATA</v>
      </c>
      <c r="C97" s="210"/>
      <c r="D97" s="27" t="str">
        <f>D51</f>
        <v/>
      </c>
      <c r="E97" s="93">
        <v>25</v>
      </c>
      <c r="F97" s="84" t="str">
        <f t="shared" si="0"/>
        <v/>
      </c>
      <c r="G97" s="61"/>
      <c r="H97" s="43"/>
    </row>
    <row r="98" spans="2:8" ht="25.4" customHeight="1">
      <c r="B98" s="209" t="str">
        <f>B54</f>
        <v>5. ETHICS AND SAFEGUARDING</v>
      </c>
      <c r="C98" s="210"/>
      <c r="D98" s="27" t="str">
        <f>D59</f>
        <v/>
      </c>
      <c r="E98" s="93">
        <v>10</v>
      </c>
      <c r="F98" s="84" t="str">
        <f t="shared" si="0"/>
        <v/>
      </c>
      <c r="G98" s="61"/>
      <c r="H98" s="43"/>
    </row>
    <row r="99" spans="2:8" ht="25.4" customHeight="1">
      <c r="B99" s="209" t="str">
        <f>B62</f>
        <v>6. WORKPLAN AND OUTPUTS</v>
      </c>
      <c r="C99" s="210"/>
      <c r="D99" s="27" t="str">
        <f>D66</f>
        <v/>
      </c>
      <c r="E99" s="93">
        <v>10</v>
      </c>
      <c r="F99" s="84" t="str">
        <f t="shared" si="0"/>
        <v/>
      </c>
      <c r="G99" s="61"/>
      <c r="H99" s="43"/>
    </row>
    <row r="100" spans="2:8" ht="25.4" customHeight="1">
      <c r="B100" s="209" t="str">
        <f>B69</f>
        <v>7. MANAGEMENT</v>
      </c>
      <c r="C100" s="210"/>
      <c r="D100" s="27" t="str">
        <f>D72</f>
        <v/>
      </c>
      <c r="E100" s="93">
        <v>5</v>
      </c>
      <c r="F100" s="84" t="str">
        <f t="shared" si="0"/>
        <v/>
      </c>
      <c r="G100" s="61"/>
      <c r="H100" s="43"/>
    </row>
    <row r="101" spans="2:8" ht="25.4" customHeight="1">
      <c r="B101" s="164" t="s">
        <v>107</v>
      </c>
      <c r="C101" s="165"/>
      <c r="D101" s="27">
        <f>IFERROR(F101/E101,"")</f>
        <v>0</v>
      </c>
      <c r="E101" s="94">
        <f>SUM(E94:E100)</f>
        <v>100</v>
      </c>
      <c r="F101" s="95">
        <f>IFERROR(SUM(F94:F100),"")</f>
        <v>0</v>
      </c>
      <c r="G101" s="61"/>
      <c r="H101" s="43"/>
    </row>
    <row r="102" spans="2:8" ht="25.4" customHeight="1" thickBot="1">
      <c r="B102" s="211" t="s">
        <v>108</v>
      </c>
      <c r="C102" s="212"/>
      <c r="D102" s="85"/>
      <c r="E102" s="85"/>
      <c r="F102" s="86"/>
      <c r="G102" s="61"/>
      <c r="H102" s="71"/>
    </row>
    <row r="104" spans="2:8" ht="14.5" thickBot="1">
      <c r="B104" s="70"/>
      <c r="C104" s="71"/>
      <c r="D104" s="61"/>
      <c r="E104" s="61"/>
      <c r="F104" s="61"/>
      <c r="G104" s="61"/>
      <c r="H104" s="71"/>
    </row>
    <row r="105" spans="2:8" s="2" customFormat="1" ht="30" customHeight="1">
      <c r="B105" s="141" t="s">
        <v>109</v>
      </c>
      <c r="C105" s="142"/>
      <c r="D105" s="142"/>
      <c r="E105" s="142"/>
      <c r="F105" s="143"/>
      <c r="G105" s="70"/>
      <c r="H105" s="87"/>
    </row>
    <row r="106" spans="2:8" s="2" customFormat="1" ht="55.5" customHeight="1">
      <c r="B106" s="213" t="s">
        <v>110</v>
      </c>
      <c r="C106" s="214"/>
      <c r="D106" s="128" t="s">
        <v>162</v>
      </c>
      <c r="E106" s="129"/>
      <c r="F106" s="130"/>
      <c r="G106" s="70"/>
      <c r="H106" s="87"/>
    </row>
    <row r="107" spans="2:8" s="2" customFormat="1" ht="66.75" customHeight="1">
      <c r="B107" s="203" t="s">
        <v>112</v>
      </c>
      <c r="C107" s="204"/>
      <c r="D107" s="128" t="s">
        <v>163</v>
      </c>
      <c r="E107" s="129"/>
      <c r="F107" s="130"/>
      <c r="G107" s="70"/>
      <c r="H107" s="87"/>
    </row>
    <row r="108" spans="2:8" s="2" customFormat="1" ht="58.5" customHeight="1">
      <c r="B108" s="205" t="s">
        <v>114</v>
      </c>
      <c r="C108" s="206"/>
      <c r="D108" s="128" t="s">
        <v>164</v>
      </c>
      <c r="E108" s="129"/>
      <c r="F108" s="130"/>
      <c r="G108" s="70"/>
      <c r="H108" s="87"/>
    </row>
    <row r="109" spans="2:8" s="2" customFormat="1" ht="63" customHeight="1" thickBot="1">
      <c r="B109" s="207" t="s">
        <v>116</v>
      </c>
      <c r="C109" s="208"/>
      <c r="D109" s="123" t="s">
        <v>165</v>
      </c>
      <c r="E109" s="124"/>
      <c r="F109" s="125"/>
      <c r="G109" s="70"/>
      <c r="H109" s="87"/>
    </row>
  </sheetData>
  <mergeCells count="130">
    <mergeCell ref="D3:E3"/>
    <mergeCell ref="B6:F6"/>
    <mergeCell ref="B7:C7"/>
    <mergeCell ref="D7:F7"/>
    <mergeCell ref="B8:C8"/>
    <mergeCell ref="D8:F8"/>
    <mergeCell ref="B12:C12"/>
    <mergeCell ref="D12:F12"/>
    <mergeCell ref="B13:C13"/>
    <mergeCell ref="D13:F13"/>
    <mergeCell ref="B15:F15"/>
    <mergeCell ref="B16:C16"/>
    <mergeCell ref="D16:F16"/>
    <mergeCell ref="B9:C9"/>
    <mergeCell ref="D9:F9"/>
    <mergeCell ref="B10:C10"/>
    <mergeCell ref="D10:F10"/>
    <mergeCell ref="B11:C11"/>
    <mergeCell ref="D11:F11"/>
    <mergeCell ref="B20:C20"/>
    <mergeCell ref="D20:F20"/>
    <mergeCell ref="B21:C21"/>
    <mergeCell ref="D21:F21"/>
    <mergeCell ref="B23:C23"/>
    <mergeCell ref="E23:F23"/>
    <mergeCell ref="B17:C17"/>
    <mergeCell ref="D17:F17"/>
    <mergeCell ref="B18:C18"/>
    <mergeCell ref="D18:F18"/>
    <mergeCell ref="B19:C19"/>
    <mergeCell ref="D19:F19"/>
    <mergeCell ref="B29:C29"/>
    <mergeCell ref="E29:F29"/>
    <mergeCell ref="E30:F30"/>
    <mergeCell ref="E31:F31"/>
    <mergeCell ref="E32:F32"/>
    <mergeCell ref="E33:F33"/>
    <mergeCell ref="E24:F24"/>
    <mergeCell ref="E25:F25"/>
    <mergeCell ref="B26:C26"/>
    <mergeCell ref="D26:F26"/>
    <mergeCell ref="B27:C27"/>
    <mergeCell ref="D27:F27"/>
    <mergeCell ref="E39:F39"/>
    <mergeCell ref="E40:F40"/>
    <mergeCell ref="E41:F41"/>
    <mergeCell ref="E42:F42"/>
    <mergeCell ref="B43:C43"/>
    <mergeCell ref="D43:F43"/>
    <mergeCell ref="E34:F34"/>
    <mergeCell ref="B35:C35"/>
    <mergeCell ref="D35:F35"/>
    <mergeCell ref="B36:C36"/>
    <mergeCell ref="D36:F36"/>
    <mergeCell ref="B38:C38"/>
    <mergeCell ref="E38:F38"/>
    <mergeCell ref="E49:F49"/>
    <mergeCell ref="E50:F50"/>
    <mergeCell ref="B51:C51"/>
    <mergeCell ref="D51:F51"/>
    <mergeCell ref="B52:C52"/>
    <mergeCell ref="D52:F52"/>
    <mergeCell ref="B44:C44"/>
    <mergeCell ref="D44:F44"/>
    <mergeCell ref="B46:C46"/>
    <mergeCell ref="E46:F46"/>
    <mergeCell ref="E47:F47"/>
    <mergeCell ref="E48:F48"/>
    <mergeCell ref="B59:C59"/>
    <mergeCell ref="D59:F59"/>
    <mergeCell ref="B60:C60"/>
    <mergeCell ref="D60:F60"/>
    <mergeCell ref="B62:C62"/>
    <mergeCell ref="E62:F62"/>
    <mergeCell ref="B54:C54"/>
    <mergeCell ref="E54:F54"/>
    <mergeCell ref="E55:F55"/>
    <mergeCell ref="E56:F56"/>
    <mergeCell ref="E57:F57"/>
    <mergeCell ref="E58:F58"/>
    <mergeCell ref="B69:C69"/>
    <mergeCell ref="E69:F69"/>
    <mergeCell ref="E70:F70"/>
    <mergeCell ref="E71:F71"/>
    <mergeCell ref="B72:C72"/>
    <mergeCell ref="D72:F72"/>
    <mergeCell ref="E63:F63"/>
    <mergeCell ref="E64:F64"/>
    <mergeCell ref="E65:F65"/>
    <mergeCell ref="B66:C66"/>
    <mergeCell ref="D66:F66"/>
    <mergeCell ref="B67:C67"/>
    <mergeCell ref="D67:F67"/>
    <mergeCell ref="D78:E78"/>
    <mergeCell ref="D80:E80"/>
    <mergeCell ref="D81:E81"/>
    <mergeCell ref="D82:E82"/>
    <mergeCell ref="D83:E83"/>
    <mergeCell ref="D84:E84"/>
    <mergeCell ref="B73:C73"/>
    <mergeCell ref="D73:F73"/>
    <mergeCell ref="B75:C75"/>
    <mergeCell ref="D75:E75"/>
    <mergeCell ref="D76:E76"/>
    <mergeCell ref="D77:E77"/>
    <mergeCell ref="D79:E79"/>
    <mergeCell ref="B94:C94"/>
    <mergeCell ref="B95:C95"/>
    <mergeCell ref="B96:C96"/>
    <mergeCell ref="B97:C97"/>
    <mergeCell ref="B98:C98"/>
    <mergeCell ref="B99:C99"/>
    <mergeCell ref="D85:E85"/>
    <mergeCell ref="D86:E86"/>
    <mergeCell ref="B89:F89"/>
    <mergeCell ref="C90:F90"/>
    <mergeCell ref="C91:F91"/>
    <mergeCell ref="B93:C93"/>
    <mergeCell ref="B107:C107"/>
    <mergeCell ref="D107:F107"/>
    <mergeCell ref="B108:C108"/>
    <mergeCell ref="D108:F108"/>
    <mergeCell ref="B109:C109"/>
    <mergeCell ref="D109:F109"/>
    <mergeCell ref="B100:C100"/>
    <mergeCell ref="B101:C101"/>
    <mergeCell ref="B102:C102"/>
    <mergeCell ref="B105:F105"/>
    <mergeCell ref="B106:C106"/>
    <mergeCell ref="D106:F106"/>
  </mergeCells>
  <conditionalFormatting sqref="D14:E14 D7 D16:D18 D20:D21 E47 E63:E65 E49:E50 E42">
    <cfRule type="containsText" dxfId="257" priority="145" operator="containsText" text="Type here">
      <formula>NOT(ISERROR(SEARCH("Type here",D7)))</formula>
    </cfRule>
  </conditionalFormatting>
  <conditionalFormatting sqref="E24">
    <cfRule type="containsText" dxfId="256" priority="144" operator="containsText" text="Type here">
      <formula>NOT(ISERROR(SEARCH("Type here",E24)))</formula>
    </cfRule>
  </conditionalFormatting>
  <conditionalFormatting sqref="E25">
    <cfRule type="containsText" dxfId="255" priority="143" operator="containsText" text="Type here">
      <formula>NOT(ISERROR(SEARCH("Type here",E25)))</formula>
    </cfRule>
  </conditionalFormatting>
  <conditionalFormatting sqref="D27">
    <cfRule type="containsText" dxfId="254" priority="142" operator="containsText" text="Type here">
      <formula>NOT(ISERROR(SEARCH("Type here",D27)))</formula>
    </cfRule>
  </conditionalFormatting>
  <conditionalFormatting sqref="C90">
    <cfRule type="containsText" dxfId="253" priority="141" operator="containsText" text="Type here">
      <formula>NOT(ISERROR(SEARCH("Type here",C90)))</formula>
    </cfRule>
  </conditionalFormatting>
  <conditionalFormatting sqref="C91">
    <cfRule type="containsText" dxfId="252" priority="140" operator="containsText" text="Type here">
      <formula>NOT(ISERROR(SEARCH("Type here",C91)))</formula>
    </cfRule>
  </conditionalFormatting>
  <conditionalFormatting sqref="D67">
    <cfRule type="containsText" dxfId="251" priority="129" operator="containsText" text="Type here">
      <formula>NOT(ISERROR(SEARCH("Type here",D67)))</formula>
    </cfRule>
  </conditionalFormatting>
  <conditionalFormatting sqref="D11">
    <cfRule type="containsText" dxfId="250" priority="139" operator="containsText" text="Type here">
      <formula>NOT(ISERROR(SEARCH("Type here",D11)))</formula>
    </cfRule>
  </conditionalFormatting>
  <conditionalFormatting sqref="D12">
    <cfRule type="containsText" dxfId="249" priority="138" operator="containsText" text="Type here">
      <formula>NOT(ISERROR(SEARCH("Type here",D12)))</formula>
    </cfRule>
  </conditionalFormatting>
  <conditionalFormatting sqref="D13">
    <cfRule type="containsText" dxfId="248" priority="137" operator="containsText" text="Type here">
      <formula>NOT(ISERROR(SEARCH("Type here",D13)))</formula>
    </cfRule>
  </conditionalFormatting>
  <conditionalFormatting sqref="D36">
    <cfRule type="containsText" dxfId="247" priority="125" operator="containsText" text="Type here">
      <formula>NOT(ISERROR(SEARCH("Type here",D36)))</formula>
    </cfRule>
  </conditionalFormatting>
  <conditionalFormatting sqref="D9">
    <cfRule type="containsText" dxfId="246" priority="136" operator="containsText" text="Type here">
      <formula>NOT(ISERROR(SEARCH("Type here",D9)))</formula>
    </cfRule>
  </conditionalFormatting>
  <conditionalFormatting sqref="D10">
    <cfRule type="containsText" dxfId="245" priority="135" operator="containsText" text="Type here">
      <formula>NOT(ISERROR(SEARCH("Type here",D10)))</formula>
    </cfRule>
  </conditionalFormatting>
  <conditionalFormatting sqref="D19">
    <cfRule type="containsText" dxfId="244" priority="134" operator="containsText" text="Type here">
      <formula>NOT(ISERROR(SEARCH("Type here",D19)))</formula>
    </cfRule>
  </conditionalFormatting>
  <conditionalFormatting sqref="E30:E32 E34">
    <cfRule type="containsText" dxfId="243" priority="133" operator="containsText" text="Type here">
      <formula>NOT(ISERROR(SEARCH("Type here",E30)))</formula>
    </cfRule>
  </conditionalFormatting>
  <conditionalFormatting sqref="E55 E57:E58">
    <cfRule type="containsText" dxfId="242" priority="132" operator="containsText" text="Type here">
      <formula>NOT(ISERROR(SEARCH("Type here",E55)))</formula>
    </cfRule>
  </conditionalFormatting>
  <conditionalFormatting sqref="E70:E71">
    <cfRule type="containsText" dxfId="241" priority="131" operator="containsText" text="Type here">
      <formula>NOT(ISERROR(SEARCH("Type here",E70)))</formula>
    </cfRule>
  </conditionalFormatting>
  <conditionalFormatting sqref="D73">
    <cfRule type="containsText" dxfId="240" priority="130" operator="containsText" text="Type here">
      <formula>NOT(ISERROR(SEARCH("Type here",D73)))</formula>
    </cfRule>
  </conditionalFormatting>
  <conditionalFormatting sqref="D60">
    <cfRule type="containsText" dxfId="239" priority="128" operator="containsText" text="Type here">
      <formula>NOT(ISERROR(SEARCH("Type here",D60)))</formula>
    </cfRule>
  </conditionalFormatting>
  <conditionalFormatting sqref="D52">
    <cfRule type="containsText" dxfId="238" priority="127" operator="containsText" text="Type here">
      <formula>NOT(ISERROR(SEARCH("Type here",D52)))</formula>
    </cfRule>
  </conditionalFormatting>
  <conditionalFormatting sqref="D44">
    <cfRule type="containsText" dxfId="237" priority="126" operator="containsText" text="Type here">
      <formula>NOT(ISERROR(SEARCH("Type here",D44)))</formula>
    </cfRule>
  </conditionalFormatting>
  <conditionalFormatting sqref="D49:D50 D42">
    <cfRule type="cellIs" dxfId="236" priority="95" operator="equal">
      <formula>"Non-applicable"</formula>
    </cfRule>
    <cfRule type="cellIs" dxfId="235" priority="96" operator="equal">
      <formula>"Unsatisfactory"</formula>
    </cfRule>
    <cfRule type="cellIs" dxfId="234" priority="97" operator="equal">
      <formula>"Needs improving"</formula>
    </cfRule>
    <cfRule type="cellIs" dxfId="233" priority="98" operator="equal">
      <formula>"Good"</formula>
    </cfRule>
    <cfRule type="cellIs" dxfId="232" priority="99" operator="equal">
      <formula>"Excellent"</formula>
    </cfRule>
  </conditionalFormatting>
  <conditionalFormatting sqref="D32 D34">
    <cfRule type="cellIs" dxfId="231" priority="120" operator="equal">
      <formula>"Non-applicable"</formula>
    </cfRule>
    <cfRule type="cellIs" dxfId="230" priority="121" operator="equal">
      <formula>"Unsatisfactory"</formula>
    </cfRule>
    <cfRule type="cellIs" dxfId="229" priority="122" operator="equal">
      <formula>"Needs improving"</formula>
    </cfRule>
    <cfRule type="cellIs" dxfId="228" priority="123" operator="equal">
      <formula>"Good"</formula>
    </cfRule>
    <cfRule type="cellIs" dxfId="227" priority="124" operator="equal">
      <formula>"Excellent"</formula>
    </cfRule>
  </conditionalFormatting>
  <conditionalFormatting sqref="D47">
    <cfRule type="cellIs" dxfId="226" priority="115" operator="equal">
      <formula>"Non-applicable"</formula>
    </cfRule>
    <cfRule type="cellIs" dxfId="225" priority="116" operator="equal">
      <formula>"Unsatisfactory"</formula>
    </cfRule>
    <cfRule type="cellIs" dxfId="224" priority="117" operator="equal">
      <formula>"Needs improving"</formula>
    </cfRule>
    <cfRule type="cellIs" dxfId="223" priority="118" operator="equal">
      <formula>"Good"</formula>
    </cfRule>
    <cfRule type="cellIs" dxfId="222" priority="119" operator="equal">
      <formula>"Excellent"</formula>
    </cfRule>
  </conditionalFormatting>
  <conditionalFormatting sqref="D55 D57:D58">
    <cfRule type="cellIs" dxfId="221" priority="110" operator="equal">
      <formula>"Non-applicable"</formula>
    </cfRule>
    <cfRule type="cellIs" dxfId="220" priority="111" operator="equal">
      <formula>"Unsatisfactory"</formula>
    </cfRule>
    <cfRule type="cellIs" dxfId="219" priority="112" operator="equal">
      <formula>"Needs improving"</formula>
    </cfRule>
    <cfRule type="cellIs" dxfId="218" priority="113" operator="equal">
      <formula>"Good"</formula>
    </cfRule>
    <cfRule type="cellIs" dxfId="217" priority="114" operator="equal">
      <formula>"Excellent"</formula>
    </cfRule>
  </conditionalFormatting>
  <conditionalFormatting sqref="D65">
    <cfRule type="cellIs" dxfId="216" priority="105" operator="equal">
      <formula>"Non-applicable"</formula>
    </cfRule>
    <cfRule type="cellIs" dxfId="215" priority="106" operator="equal">
      <formula>"Unsatisfactory"</formula>
    </cfRule>
    <cfRule type="cellIs" dxfId="214" priority="107" operator="equal">
      <formula>"Needs improving"</formula>
    </cfRule>
    <cfRule type="cellIs" dxfId="213" priority="108" operator="equal">
      <formula>"Good"</formula>
    </cfRule>
    <cfRule type="cellIs" dxfId="212" priority="109" operator="equal">
      <formula>"Excellent"</formula>
    </cfRule>
  </conditionalFormatting>
  <conditionalFormatting sqref="D70:D71">
    <cfRule type="cellIs" dxfId="211" priority="100" operator="equal">
      <formula>"Non-applicable"</formula>
    </cfRule>
    <cfRule type="cellIs" dxfId="210" priority="101" operator="equal">
      <formula>"Unsatisfactory"</formula>
    </cfRule>
    <cfRule type="cellIs" dxfId="209" priority="102" operator="equal">
      <formula>"Needs improving"</formula>
    </cfRule>
    <cfRule type="cellIs" dxfId="208" priority="103" operator="equal">
      <formula>"Good"</formula>
    </cfRule>
    <cfRule type="cellIs" dxfId="207" priority="104" operator="equal">
      <formula>"Excellent"</formula>
    </cfRule>
  </conditionalFormatting>
  <conditionalFormatting sqref="D33">
    <cfRule type="cellIs" dxfId="206" priority="89" operator="equal">
      <formula>"Non-applicable"</formula>
    </cfRule>
    <cfRule type="cellIs" dxfId="205" priority="90" operator="equal">
      <formula>"Unsatisfactory"</formula>
    </cfRule>
    <cfRule type="cellIs" dxfId="204" priority="91" operator="equal">
      <formula>"Needs improving"</formula>
    </cfRule>
    <cfRule type="cellIs" dxfId="203" priority="92" operator="equal">
      <formula>"Good"</formula>
    </cfRule>
    <cfRule type="cellIs" dxfId="202" priority="93" operator="equal">
      <formula>"Excellent"</formula>
    </cfRule>
  </conditionalFormatting>
  <conditionalFormatting sqref="E33">
    <cfRule type="containsText" dxfId="201" priority="94" operator="containsText" text="Type here">
      <formula>NOT(ISERROR(SEARCH("Type here",E33)))</formula>
    </cfRule>
  </conditionalFormatting>
  <conditionalFormatting sqref="E39">
    <cfRule type="containsText" dxfId="200" priority="88" operator="containsText" text="Type here">
      <formula>NOT(ISERROR(SEARCH("Type here",E39)))</formula>
    </cfRule>
  </conditionalFormatting>
  <conditionalFormatting sqref="D39">
    <cfRule type="cellIs" dxfId="199" priority="83" operator="equal">
      <formula>"Non-applicable"</formula>
    </cfRule>
    <cfRule type="cellIs" dxfId="198" priority="84" operator="equal">
      <formula>"Unsatisfactory"</formula>
    </cfRule>
    <cfRule type="cellIs" dxfId="197" priority="85" operator="equal">
      <formula>"Needs improving"</formula>
    </cfRule>
    <cfRule type="cellIs" dxfId="196" priority="86" operator="equal">
      <formula>"Good"</formula>
    </cfRule>
    <cfRule type="cellIs" dxfId="195" priority="87" operator="equal">
      <formula>"Excellent"</formula>
    </cfRule>
  </conditionalFormatting>
  <conditionalFormatting sqref="E41">
    <cfRule type="containsText" dxfId="194" priority="82" operator="containsText" text="Type here">
      <formula>NOT(ISERROR(SEARCH("Type here",E41)))</formula>
    </cfRule>
  </conditionalFormatting>
  <conditionalFormatting sqref="E48">
    <cfRule type="containsText" dxfId="193" priority="81" operator="containsText" text="Type here">
      <formula>NOT(ISERROR(SEARCH("Type here",E48)))</formula>
    </cfRule>
  </conditionalFormatting>
  <conditionalFormatting sqref="D48">
    <cfRule type="cellIs" dxfId="192" priority="76" operator="equal">
      <formula>"Non-applicable"</formula>
    </cfRule>
    <cfRule type="cellIs" dxfId="191" priority="77" operator="equal">
      <formula>"Unsatisfactory"</formula>
    </cfRule>
    <cfRule type="cellIs" dxfId="190" priority="78" operator="equal">
      <formula>"Needs improving"</formula>
    </cfRule>
    <cfRule type="cellIs" dxfId="189" priority="79" operator="equal">
      <formula>"Good"</formula>
    </cfRule>
    <cfRule type="cellIs" dxfId="188" priority="80" operator="equal">
      <formula>"Excellent"</formula>
    </cfRule>
  </conditionalFormatting>
  <conditionalFormatting sqref="E56">
    <cfRule type="containsText" dxfId="187" priority="75" operator="containsText" text="Type here">
      <formula>NOT(ISERROR(SEARCH("Type here",E56)))</formula>
    </cfRule>
  </conditionalFormatting>
  <conditionalFormatting sqref="D56">
    <cfRule type="cellIs" dxfId="186" priority="70" operator="equal">
      <formula>"Non-applicable"</formula>
    </cfRule>
    <cfRule type="cellIs" dxfId="185" priority="71" operator="equal">
      <formula>"Unsatisfactory"</formula>
    </cfRule>
    <cfRule type="cellIs" dxfId="184" priority="72" operator="equal">
      <formula>"Needs improving"</formula>
    </cfRule>
    <cfRule type="cellIs" dxfId="183" priority="73" operator="equal">
      <formula>"Good"</formula>
    </cfRule>
    <cfRule type="cellIs" dxfId="182" priority="74" operator="equal">
      <formula>"Excellent"</formula>
    </cfRule>
  </conditionalFormatting>
  <conditionalFormatting sqref="D26">
    <cfRule type="cellIs" dxfId="181" priority="66" operator="between">
      <formula>0</formula>
      <formula>0.394999999999999</formula>
    </cfRule>
    <cfRule type="cellIs" dxfId="180" priority="67" operator="between">
      <formula>0.395</formula>
      <formula>0.594999999999999</formula>
    </cfRule>
    <cfRule type="cellIs" dxfId="179" priority="68" operator="between">
      <formula>0.595</formula>
      <formula>0.794999999999999</formula>
    </cfRule>
    <cfRule type="cellIs" dxfId="178" priority="69" operator="between">
      <formula>0.795</formula>
      <formula>1</formula>
    </cfRule>
  </conditionalFormatting>
  <conditionalFormatting sqref="D94">
    <cfRule type="cellIs" dxfId="177" priority="62" operator="between">
      <formula>0</formula>
      <formula>0.394999999999999</formula>
    </cfRule>
    <cfRule type="cellIs" dxfId="176" priority="63" operator="between">
      <formula>0.395</formula>
      <formula>0.594999999999999</formula>
    </cfRule>
    <cfRule type="cellIs" dxfId="175" priority="64" operator="between">
      <formula>0.595</formula>
      <formula>0.794999999999999</formula>
    </cfRule>
    <cfRule type="cellIs" dxfId="174" priority="65" operator="between">
      <formula>0.795</formula>
      <formula>1</formula>
    </cfRule>
  </conditionalFormatting>
  <conditionalFormatting sqref="D35">
    <cfRule type="cellIs" dxfId="173" priority="58" operator="between">
      <formula>0</formula>
      <formula>0.394999999999999</formula>
    </cfRule>
    <cfRule type="cellIs" dxfId="172" priority="59" operator="between">
      <formula>0.395</formula>
      <formula>0.594999999999999</formula>
    </cfRule>
    <cfRule type="cellIs" dxfId="171" priority="60" operator="between">
      <formula>0.595</formula>
      <formula>0.794999999999999</formula>
    </cfRule>
    <cfRule type="cellIs" dxfId="170" priority="61" operator="between">
      <formula>0.795</formula>
      <formula>1</formula>
    </cfRule>
  </conditionalFormatting>
  <conditionalFormatting sqref="D43">
    <cfRule type="cellIs" dxfId="169" priority="54" operator="between">
      <formula>0</formula>
      <formula>0.394999999999999</formula>
    </cfRule>
    <cfRule type="cellIs" dxfId="168" priority="55" operator="between">
      <formula>0.395</formula>
      <formula>0.594999999999999</formula>
    </cfRule>
    <cfRule type="cellIs" dxfId="167" priority="56" operator="between">
      <formula>0.595</formula>
      <formula>0.794999999999999</formula>
    </cfRule>
    <cfRule type="cellIs" dxfId="166" priority="57" operator="between">
      <formula>0.795</formula>
      <formula>1</formula>
    </cfRule>
  </conditionalFormatting>
  <conditionalFormatting sqref="D51">
    <cfRule type="cellIs" dxfId="165" priority="50" operator="between">
      <formula>0</formula>
      <formula>0.394999999999999</formula>
    </cfRule>
    <cfRule type="cellIs" dxfId="164" priority="51" operator="between">
      <formula>0.395</formula>
      <formula>0.594999999999999</formula>
    </cfRule>
    <cfRule type="cellIs" dxfId="163" priority="52" operator="between">
      <formula>0.595</formula>
      <formula>0.794999999999999</formula>
    </cfRule>
    <cfRule type="cellIs" dxfId="162" priority="53" operator="between">
      <formula>0.795</formula>
      <formula>1</formula>
    </cfRule>
  </conditionalFormatting>
  <conditionalFormatting sqref="D59">
    <cfRule type="cellIs" dxfId="161" priority="46" operator="between">
      <formula>0</formula>
      <formula>0.394999999999999</formula>
    </cfRule>
    <cfRule type="cellIs" dxfId="160" priority="47" operator="between">
      <formula>0.395</formula>
      <formula>0.594999999999999</formula>
    </cfRule>
    <cfRule type="cellIs" dxfId="159" priority="48" operator="between">
      <formula>0.595</formula>
      <formula>0.794999999999999</formula>
    </cfRule>
    <cfRule type="cellIs" dxfId="158" priority="49" operator="between">
      <formula>0.795</formula>
      <formula>1</formula>
    </cfRule>
  </conditionalFormatting>
  <conditionalFormatting sqref="D66">
    <cfRule type="cellIs" dxfId="157" priority="42" operator="between">
      <formula>0</formula>
      <formula>0.394999999999999</formula>
    </cfRule>
    <cfRule type="cellIs" dxfId="156" priority="43" operator="between">
      <formula>0.395</formula>
      <formula>0.594999999999999</formula>
    </cfRule>
    <cfRule type="cellIs" dxfId="155" priority="44" operator="between">
      <formula>0.595</formula>
      <formula>0.794999999999999</formula>
    </cfRule>
    <cfRule type="cellIs" dxfId="154" priority="45" operator="between">
      <formula>0.795</formula>
      <formula>1</formula>
    </cfRule>
  </conditionalFormatting>
  <conditionalFormatting sqref="D72">
    <cfRule type="cellIs" dxfId="153" priority="38" operator="between">
      <formula>0</formula>
      <formula>0.394999999999999</formula>
    </cfRule>
    <cfRule type="cellIs" dxfId="152" priority="39" operator="between">
      <formula>0.395</formula>
      <formula>0.594999999999999</formula>
    </cfRule>
    <cfRule type="cellIs" dxfId="151" priority="40" operator="between">
      <formula>0.595</formula>
      <formula>0.794999999999999</formula>
    </cfRule>
    <cfRule type="cellIs" dxfId="150" priority="41" operator="between">
      <formula>0.795</formula>
      <formula>1</formula>
    </cfRule>
  </conditionalFormatting>
  <conditionalFormatting sqref="D95:D100">
    <cfRule type="cellIs" dxfId="149" priority="34" operator="between">
      <formula>0</formula>
      <formula>0.394999999999999</formula>
    </cfRule>
    <cfRule type="cellIs" dxfId="148" priority="35" operator="between">
      <formula>0.395</formula>
      <formula>0.594999999999999</formula>
    </cfRule>
    <cfRule type="cellIs" dxfId="147" priority="36" operator="between">
      <formula>0.595</formula>
      <formula>0.794999999999999</formula>
    </cfRule>
    <cfRule type="cellIs" dxfId="146" priority="37" operator="between">
      <formula>0.795</formula>
      <formula>1</formula>
    </cfRule>
  </conditionalFormatting>
  <conditionalFormatting sqref="D101">
    <cfRule type="cellIs" dxfId="145" priority="30" operator="between">
      <formula>0</formula>
      <formula>0.394999999999999</formula>
    </cfRule>
    <cfRule type="cellIs" dxfId="144" priority="31" operator="between">
      <formula>0.395</formula>
      <formula>0.594999999999999</formula>
    </cfRule>
    <cfRule type="cellIs" dxfId="143" priority="32" operator="between">
      <formula>0.595</formula>
      <formula>0.794999999999999</formula>
    </cfRule>
    <cfRule type="cellIs" dxfId="142" priority="33" operator="between">
      <formula>0.795</formula>
      <formula>1</formula>
    </cfRule>
  </conditionalFormatting>
  <conditionalFormatting sqref="D24:D25">
    <cfRule type="cellIs" dxfId="141" priority="25" operator="equal">
      <formula>"Non-applicable"</formula>
    </cfRule>
    <cfRule type="cellIs" dxfId="140" priority="26" operator="equal">
      <formula>"Unsatisfactory"</formula>
    </cfRule>
    <cfRule type="cellIs" dxfId="139" priority="27" operator="equal">
      <formula>"Needs improving"</formula>
    </cfRule>
    <cfRule type="cellIs" dxfId="138" priority="28" operator="equal">
      <formula>"Good"</formula>
    </cfRule>
    <cfRule type="cellIs" dxfId="137" priority="29" operator="equal">
      <formula>"Excellent"</formula>
    </cfRule>
  </conditionalFormatting>
  <conditionalFormatting sqref="D30:D31">
    <cfRule type="cellIs" dxfId="136" priority="20" operator="equal">
      <formula>"Non-applicable"</formula>
    </cfRule>
    <cfRule type="cellIs" dxfId="135" priority="21" operator="equal">
      <formula>"Unsatisfactory"</formula>
    </cfRule>
    <cfRule type="cellIs" dxfId="134" priority="22" operator="equal">
      <formula>"Needs improving"</formula>
    </cfRule>
    <cfRule type="cellIs" dxfId="133" priority="23" operator="equal">
      <formula>"Good"</formula>
    </cfRule>
    <cfRule type="cellIs" dxfId="132" priority="24" operator="equal">
      <formula>"Excellent"</formula>
    </cfRule>
  </conditionalFormatting>
  <conditionalFormatting sqref="D41">
    <cfRule type="cellIs" dxfId="131" priority="15" operator="equal">
      <formula>"Non-applicable"</formula>
    </cfRule>
    <cfRule type="cellIs" dxfId="130" priority="16" operator="equal">
      <formula>"Unsatisfactory"</formula>
    </cfRule>
    <cfRule type="cellIs" dxfId="129" priority="17" operator="equal">
      <formula>"Needs improving"</formula>
    </cfRule>
    <cfRule type="cellIs" dxfId="128" priority="18" operator="equal">
      <formula>"Good"</formula>
    </cfRule>
    <cfRule type="cellIs" dxfId="127" priority="19" operator="equal">
      <formula>"Excellent"</formula>
    </cfRule>
  </conditionalFormatting>
  <conditionalFormatting sqref="D63:D64">
    <cfRule type="cellIs" dxfId="126" priority="10" operator="equal">
      <formula>"Non-applicable"</formula>
    </cfRule>
    <cfRule type="cellIs" dxfId="125" priority="11" operator="equal">
      <formula>"Unsatisfactory"</formula>
    </cfRule>
    <cfRule type="cellIs" dxfId="124" priority="12" operator="equal">
      <formula>"Needs improving"</formula>
    </cfRule>
    <cfRule type="cellIs" dxfId="123" priority="13" operator="equal">
      <formula>"Good"</formula>
    </cfRule>
    <cfRule type="cellIs" dxfId="122" priority="14" operator="equal">
      <formula>"Excellent"</formula>
    </cfRule>
  </conditionalFormatting>
  <conditionalFormatting sqref="E40">
    <cfRule type="containsText" dxfId="121" priority="9" operator="containsText" text="Type here">
      <formula>NOT(ISERROR(SEARCH("Type here",E40)))</formula>
    </cfRule>
  </conditionalFormatting>
  <conditionalFormatting sqref="D40">
    <cfRule type="cellIs" dxfId="120" priority="4" operator="equal">
      <formula>"Non-applicable"</formula>
    </cfRule>
    <cfRule type="cellIs" dxfId="119" priority="5" operator="equal">
      <formula>"Unsatisfactory"</formula>
    </cfRule>
    <cfRule type="cellIs" dxfId="118" priority="6" operator="equal">
      <formula>"Needs improving"</formula>
    </cfRule>
    <cfRule type="cellIs" dxfId="117" priority="7" operator="equal">
      <formula>"Good"</formula>
    </cfRule>
    <cfRule type="cellIs" dxfId="116" priority="8" operator="equal">
      <formula>"Excellent"</formula>
    </cfRule>
  </conditionalFormatting>
  <conditionalFormatting sqref="D8">
    <cfRule type="containsText" dxfId="115" priority="3" operator="containsText" text="Type here">
      <formula>NOT(ISERROR(SEARCH("Type here",D8)))</formula>
    </cfRule>
  </conditionalFormatting>
  <conditionalFormatting sqref="D77:D86">
    <cfRule type="containsText" dxfId="114" priority="2" operator="containsText" text="Type here">
      <formula>NOT(ISERROR(SEARCH("Type here",D77)))</formula>
    </cfRule>
  </conditionalFormatting>
  <conditionalFormatting sqref="D76">
    <cfRule type="containsText" dxfId="113" priority="1" operator="containsText" text="Type here">
      <formula>NOT(ISERROR(SEARCH("Type here",D76)))</formula>
    </cfRule>
  </conditionalFormatting>
  <dataValidations count="1">
    <dataValidation type="list" allowBlank="1" showInputMessage="1" showErrorMessage="1" sqref="D63:D65 D70:D71 D55:D58 D24:D25 D30:D34 D47:D50 D39:D42" xr:uid="{4D4A7BBB-BABD-4F9F-980B-BEE3F8014876}">
      <formula1>"Excellent,Good,Needs improving,Unsatisfactory,Non-applicable,Select from list"</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42E-09C4-49EE-A12E-CADFEE65D86C}">
  <dimension ref="B2:M52"/>
  <sheetViews>
    <sheetView showGridLines="0" topLeftCell="B1" zoomScale="80" zoomScaleNormal="80" workbookViewId="0">
      <selection activeCell="I73" sqref="I73"/>
    </sheetView>
  </sheetViews>
  <sheetFormatPr defaultColWidth="8.81640625" defaultRowHeight="14"/>
  <cols>
    <col min="1" max="1" width="8.81640625" style="1"/>
    <col min="2" max="2" width="6.453125" style="1" customWidth="1"/>
    <col min="3" max="3" width="14.81640625" style="1" customWidth="1"/>
    <col min="4" max="4" width="14.54296875" style="1" bestFit="1" customWidth="1"/>
    <col min="5" max="8" width="8.81640625" style="1"/>
    <col min="9" max="9" width="14.54296875" style="1" bestFit="1" customWidth="1"/>
    <col min="10" max="10" width="12.54296875" style="1" bestFit="1" customWidth="1"/>
    <col min="11" max="11" width="9" style="1" bestFit="1" customWidth="1"/>
    <col min="12" max="12" width="8.81640625" style="51"/>
    <col min="13" max="16384" width="8.81640625" style="1"/>
  </cols>
  <sheetData>
    <row r="2" spans="2:13">
      <c r="B2" s="88" t="str">
        <f>'QA Inception Report template'!B23:C23</f>
        <v>1. STRUCTURE AND CLARITY</v>
      </c>
      <c r="C2" s="88"/>
      <c r="D2" s="88"/>
      <c r="E2" s="61"/>
      <c r="F2" s="61"/>
      <c r="G2" s="61"/>
      <c r="H2" s="61"/>
      <c r="I2" s="61"/>
      <c r="J2" s="61"/>
      <c r="K2" s="61"/>
      <c r="L2" s="61"/>
      <c r="M2" s="61"/>
    </row>
    <row r="3" spans="2:13">
      <c r="B3" s="79">
        <f>'QA Inception Report template'!B24</f>
        <v>1.1000000000000001</v>
      </c>
      <c r="C3" s="88"/>
      <c r="D3" s="88" t="str">
        <f>'QA Inception Report template'!D24</f>
        <v>Select from list</v>
      </c>
      <c r="E3" s="88"/>
      <c r="F3" s="88"/>
      <c r="G3" s="23" t="s">
        <v>38</v>
      </c>
      <c r="H3" s="23" t="s">
        <v>40</v>
      </c>
      <c r="I3" s="24" t="s">
        <v>42</v>
      </c>
      <c r="J3" s="24" t="s">
        <v>44</v>
      </c>
      <c r="K3" s="24" t="s">
        <v>118</v>
      </c>
      <c r="L3" s="25" t="str">
        <f>IF(D3=G3,100%,IF(D3=H3,66.66%,IF(D3=I3,33.33%,IF(D3=J3,0%,""))))</f>
        <v/>
      </c>
      <c r="M3" s="25">
        <v>0.05</v>
      </c>
    </row>
    <row r="4" spans="2:13">
      <c r="B4" s="79">
        <f>'QA Inception Report template'!B25</f>
        <v>1.2</v>
      </c>
      <c r="C4" s="88"/>
      <c r="D4" s="88" t="str">
        <f>'QA Inception Report template'!D25</f>
        <v>Select from list</v>
      </c>
      <c r="E4" s="88"/>
      <c r="F4" s="88"/>
      <c r="G4" s="23" t="s">
        <v>38</v>
      </c>
      <c r="H4" s="23" t="s">
        <v>40</v>
      </c>
      <c r="I4" s="24" t="s">
        <v>42</v>
      </c>
      <c r="J4" s="24" t="s">
        <v>44</v>
      </c>
      <c r="K4" s="24" t="s">
        <v>118</v>
      </c>
      <c r="L4" s="25" t="str">
        <f>IF(D4=G4,100%,IF(D4=H4,66.66%,IF(D4=I4,33.33%,IF(D4=J4,0%,""))))</f>
        <v/>
      </c>
      <c r="M4" s="25">
        <v>0.05</v>
      </c>
    </row>
    <row r="5" spans="2:13">
      <c r="B5" s="76" t="str">
        <f>'QA Inception Report template'!B26</f>
        <v>Section score</v>
      </c>
      <c r="C5" s="88"/>
      <c r="D5" s="220" t="str">
        <f>IF(SUMPRODUCT(L3:L4,M3:M4)/SUM(M3:M4)=0,"",SUMPRODUCT(L3:L4,M3:M4)/SUM(M3:M4))</f>
        <v/>
      </c>
      <c r="E5" s="220"/>
      <c r="F5" s="220"/>
      <c r="G5" s="61"/>
      <c r="H5" s="61"/>
      <c r="I5" s="61"/>
      <c r="J5" s="61"/>
      <c r="K5" s="61"/>
      <c r="L5" s="61"/>
      <c r="M5" s="61"/>
    </row>
    <row r="6" spans="2:13">
      <c r="B6" s="61"/>
      <c r="C6" s="61"/>
      <c r="D6" s="61"/>
      <c r="E6" s="61"/>
      <c r="F6" s="61"/>
      <c r="G6" s="61"/>
      <c r="H6" s="61"/>
      <c r="I6" s="61"/>
      <c r="J6" s="61"/>
      <c r="K6" s="61"/>
      <c r="L6" s="61"/>
      <c r="M6" s="61"/>
    </row>
    <row r="7" spans="2:13">
      <c r="B7" s="61"/>
      <c r="C7" s="61"/>
      <c r="D7" s="61"/>
      <c r="E7" s="61"/>
      <c r="F7" s="61"/>
      <c r="G7" s="61"/>
      <c r="H7" s="61"/>
      <c r="I7" s="61"/>
      <c r="J7" s="61"/>
      <c r="K7" s="61"/>
      <c r="L7" s="61"/>
      <c r="M7" s="61"/>
    </row>
    <row r="8" spans="2:13">
      <c r="B8" s="88" t="str">
        <f>'QA Inception Report template'!B29:C29</f>
        <v>2. CONTEXT, PURPOSE, SCOPE AND OBJECTIVES</v>
      </c>
      <c r="C8" s="88"/>
      <c r="D8" s="88"/>
      <c r="E8" s="88"/>
      <c r="F8" s="88"/>
      <c r="G8" s="61"/>
      <c r="H8" s="61"/>
      <c r="I8" s="61"/>
      <c r="J8" s="61"/>
      <c r="K8" s="61"/>
      <c r="L8" s="61"/>
      <c r="M8" s="61"/>
    </row>
    <row r="9" spans="2:13">
      <c r="B9" s="79">
        <f>'QA Inception Report template'!B30</f>
        <v>2.1</v>
      </c>
      <c r="C9" s="88"/>
      <c r="D9" s="88" t="str">
        <f>'QA Inception Report template'!D30</f>
        <v>Select from list</v>
      </c>
      <c r="E9" s="88"/>
      <c r="F9" s="88"/>
      <c r="G9" s="26" t="s">
        <v>38</v>
      </c>
      <c r="H9" s="23" t="s">
        <v>40</v>
      </c>
      <c r="I9" s="24" t="s">
        <v>42</v>
      </c>
      <c r="J9" s="24" t="s">
        <v>44</v>
      </c>
      <c r="K9" s="24" t="s">
        <v>118</v>
      </c>
      <c r="L9" s="25" t="str">
        <f t="shared" ref="L9:L50" si="0">IF(D9=G9,100%,IF(D9=H9,66.66%,IF(D9=I9,33.33%,IF(D9=J9,0%,""))))</f>
        <v/>
      </c>
      <c r="M9" s="25">
        <v>0.03</v>
      </c>
    </row>
    <row r="10" spans="2:13">
      <c r="B10" s="79">
        <f>'QA Inception Report template'!B31</f>
        <v>2.2000000000000002</v>
      </c>
      <c r="C10" s="88"/>
      <c r="D10" s="88" t="str">
        <f>'QA Inception Report template'!D31</f>
        <v>Select from list</v>
      </c>
      <c r="E10" s="88"/>
      <c r="F10" s="88"/>
      <c r="G10" s="26" t="s">
        <v>38</v>
      </c>
      <c r="H10" s="23" t="s">
        <v>40</v>
      </c>
      <c r="I10" s="24" t="s">
        <v>42</v>
      </c>
      <c r="J10" s="24" t="s">
        <v>44</v>
      </c>
      <c r="K10" s="24" t="s">
        <v>118</v>
      </c>
      <c r="L10" s="25" t="str">
        <f t="shared" si="0"/>
        <v/>
      </c>
      <c r="M10" s="25">
        <v>0.03</v>
      </c>
    </row>
    <row r="11" spans="2:13">
      <c r="B11" s="79">
        <f>'QA Inception Report template'!B32</f>
        <v>2.2999999999999998</v>
      </c>
      <c r="C11" s="88"/>
      <c r="D11" s="88" t="str">
        <f>'QA Inception Report template'!D32</f>
        <v>Select from list</v>
      </c>
      <c r="E11" s="88"/>
      <c r="F11" s="88"/>
      <c r="G11" s="26" t="s">
        <v>38</v>
      </c>
      <c r="H11" s="23" t="s">
        <v>40</v>
      </c>
      <c r="I11" s="24" t="s">
        <v>42</v>
      </c>
      <c r="J11" s="24" t="s">
        <v>44</v>
      </c>
      <c r="K11" s="24" t="s">
        <v>118</v>
      </c>
      <c r="L11" s="25" t="str">
        <f t="shared" si="0"/>
        <v/>
      </c>
      <c r="M11" s="25">
        <v>0.03</v>
      </c>
    </row>
    <row r="12" spans="2:13">
      <c r="B12" s="79">
        <f>'QA Inception Report template'!B33</f>
        <v>2.4</v>
      </c>
      <c r="C12" s="88"/>
      <c r="D12" s="88" t="str">
        <f>'QA Inception Report template'!D33</f>
        <v>Select from list</v>
      </c>
      <c r="E12" s="88"/>
      <c r="F12" s="88"/>
      <c r="G12" s="26" t="s">
        <v>38</v>
      </c>
      <c r="H12" s="23" t="s">
        <v>40</v>
      </c>
      <c r="I12" s="24" t="s">
        <v>42</v>
      </c>
      <c r="J12" s="24" t="s">
        <v>44</v>
      </c>
      <c r="K12" s="24" t="s">
        <v>118</v>
      </c>
      <c r="L12" s="25" t="str">
        <f t="shared" si="0"/>
        <v/>
      </c>
      <c r="M12" s="25">
        <v>0.03</v>
      </c>
    </row>
    <row r="13" spans="2:13">
      <c r="B13" s="79">
        <f>'QA Inception Report template'!B34</f>
        <v>2.5</v>
      </c>
      <c r="C13" s="88"/>
      <c r="D13" s="88" t="str">
        <f>'QA Inception Report template'!D34</f>
        <v>Select from list</v>
      </c>
      <c r="E13" s="88"/>
      <c r="F13" s="88"/>
      <c r="G13" s="26" t="s">
        <v>38</v>
      </c>
      <c r="H13" s="23" t="s">
        <v>40</v>
      </c>
      <c r="I13" s="24" t="s">
        <v>42</v>
      </c>
      <c r="J13" s="24" t="s">
        <v>44</v>
      </c>
      <c r="K13" s="24" t="s">
        <v>118</v>
      </c>
      <c r="L13" s="25" t="str">
        <f t="shared" si="0"/>
        <v/>
      </c>
      <c r="M13" s="25">
        <v>0.03</v>
      </c>
    </row>
    <row r="14" spans="2:13">
      <c r="B14" s="76" t="str">
        <f>'QA Inception Report template'!B35</f>
        <v>Section score</v>
      </c>
      <c r="C14" s="88"/>
      <c r="D14" s="220" t="str">
        <f>IF(SUMPRODUCT(L9:L13,M9:M13)/SUM(M9:M13)=0,"",SUMPRODUCT(L9:L13,M9:M13)/SUM(M9:M13))</f>
        <v/>
      </c>
      <c r="E14" s="220"/>
      <c r="F14" s="220"/>
      <c r="G14" s="61"/>
      <c r="H14" s="61"/>
      <c r="I14" s="61"/>
      <c r="J14" s="61"/>
      <c r="K14" s="61"/>
      <c r="L14" s="61"/>
      <c r="M14" s="61"/>
    </row>
    <row r="15" spans="2:13">
      <c r="B15" s="61"/>
      <c r="C15" s="61"/>
      <c r="D15" s="61"/>
      <c r="E15" s="61"/>
      <c r="F15" s="61"/>
      <c r="G15" s="61"/>
      <c r="H15" s="61"/>
      <c r="I15" s="61"/>
      <c r="J15" s="61"/>
      <c r="K15" s="61"/>
      <c r="L15" s="61"/>
      <c r="M15" s="61"/>
    </row>
    <row r="16" spans="2:13">
      <c r="B16" s="61"/>
      <c r="C16" s="61"/>
      <c r="D16" s="61"/>
      <c r="E16" s="61"/>
      <c r="F16" s="61"/>
      <c r="G16" s="61"/>
      <c r="H16" s="61"/>
      <c r="I16" s="61"/>
      <c r="J16" s="61"/>
      <c r="K16" s="61"/>
      <c r="L16" s="61"/>
      <c r="M16" s="61"/>
    </row>
    <row r="17" spans="2:13">
      <c r="B17" s="88" t="str">
        <f>'QA Inception Report template'!B38:C38</f>
        <v>3. EVALUATION APPROACH AND METHODOLOGY</v>
      </c>
      <c r="C17" s="88"/>
      <c r="D17" s="88"/>
      <c r="E17" s="88"/>
      <c r="F17" s="88"/>
      <c r="G17" s="61"/>
      <c r="H17" s="61"/>
      <c r="I17" s="61"/>
      <c r="J17" s="61"/>
      <c r="K17" s="61"/>
      <c r="L17" s="61"/>
      <c r="M17" s="61"/>
    </row>
    <row r="18" spans="2:13">
      <c r="B18" s="79">
        <f>'QA Inception Report template'!B39</f>
        <v>3.1</v>
      </c>
      <c r="C18" s="79"/>
      <c r="D18" s="79" t="str">
        <f>'QA Inception Report template'!D39</f>
        <v>Select from list</v>
      </c>
      <c r="E18" s="88"/>
      <c r="F18" s="88"/>
      <c r="G18" s="26" t="s">
        <v>38</v>
      </c>
      <c r="H18" s="23" t="s">
        <v>40</v>
      </c>
      <c r="I18" s="24" t="s">
        <v>42</v>
      </c>
      <c r="J18" s="24" t="s">
        <v>44</v>
      </c>
      <c r="K18" s="24" t="s">
        <v>118</v>
      </c>
      <c r="L18" s="25" t="str">
        <f t="shared" si="0"/>
        <v/>
      </c>
      <c r="M18" s="25">
        <v>5.5E-2</v>
      </c>
    </row>
    <row r="19" spans="2:13">
      <c r="B19" s="79">
        <f>'QA Inception Report template'!B40</f>
        <v>3.2</v>
      </c>
      <c r="C19" s="88"/>
      <c r="D19" s="79" t="str">
        <f>'QA Inception Report template'!D40</f>
        <v>Select from list</v>
      </c>
      <c r="E19" s="88"/>
      <c r="F19" s="88"/>
      <c r="G19" s="26" t="s">
        <v>38</v>
      </c>
      <c r="H19" s="23" t="s">
        <v>40</v>
      </c>
      <c r="I19" s="24" t="s">
        <v>42</v>
      </c>
      <c r="J19" s="24" t="s">
        <v>44</v>
      </c>
      <c r="K19" s="24" t="s">
        <v>118</v>
      </c>
      <c r="L19" s="25" t="str">
        <f t="shared" si="0"/>
        <v/>
      </c>
      <c r="M19" s="25">
        <v>7.0000000000000007E-2</v>
      </c>
    </row>
    <row r="20" spans="2:13">
      <c r="B20" s="79">
        <f>'QA Inception Report template'!B41</f>
        <v>3.3</v>
      </c>
      <c r="C20" s="88"/>
      <c r="D20" s="79" t="str">
        <f>'QA Inception Report template'!D41</f>
        <v>Select from list</v>
      </c>
      <c r="E20" s="88"/>
      <c r="F20" s="88"/>
      <c r="G20" s="26" t="s">
        <v>38</v>
      </c>
      <c r="H20" s="23" t="s">
        <v>40</v>
      </c>
      <c r="I20" s="24" t="s">
        <v>42</v>
      </c>
      <c r="J20" s="24" t="s">
        <v>44</v>
      </c>
      <c r="K20" s="24" t="s">
        <v>118</v>
      </c>
      <c r="L20" s="25" t="str">
        <f t="shared" si="0"/>
        <v/>
      </c>
      <c r="M20" s="25">
        <v>7.0000000000000007E-2</v>
      </c>
    </row>
    <row r="21" spans="2:13">
      <c r="B21" s="79">
        <f>'QA Inception Report template'!B42</f>
        <v>3.4</v>
      </c>
      <c r="C21" s="88"/>
      <c r="D21" s="79" t="str">
        <f>'QA Inception Report template'!D42</f>
        <v>Select from list</v>
      </c>
      <c r="E21" s="88"/>
      <c r="F21" s="88"/>
      <c r="G21" s="26" t="s">
        <v>38</v>
      </c>
      <c r="H21" s="23" t="s">
        <v>40</v>
      </c>
      <c r="I21" s="24" t="s">
        <v>42</v>
      </c>
      <c r="J21" s="24" t="s">
        <v>44</v>
      </c>
      <c r="K21" s="24" t="s">
        <v>118</v>
      </c>
      <c r="L21" s="25" t="str">
        <f t="shared" si="0"/>
        <v/>
      </c>
      <c r="M21" s="25">
        <v>5.5E-2</v>
      </c>
    </row>
    <row r="22" spans="2:13">
      <c r="B22" s="76" t="str">
        <f>'QA Inception Report template'!B43</f>
        <v>Section score</v>
      </c>
      <c r="C22" s="88"/>
      <c r="D22" s="220" t="str">
        <f>IF(SUMPRODUCT(L18:L21,M18:M21)/SUM(M18:M21)=0,"",SUMPRODUCT(L18:L21,M18:M21)/SUM(M18:M21))</f>
        <v/>
      </c>
      <c r="E22" s="220"/>
      <c r="F22" s="220"/>
      <c r="G22" s="61"/>
      <c r="H22" s="61"/>
      <c r="I22" s="61"/>
      <c r="J22" s="61"/>
      <c r="K22" s="61"/>
      <c r="L22" s="61"/>
      <c r="M22" s="61"/>
    </row>
    <row r="23" spans="2:13">
      <c r="B23" s="61"/>
      <c r="C23" s="61"/>
      <c r="D23" s="61"/>
      <c r="E23" s="61"/>
      <c r="F23" s="61"/>
      <c r="G23" s="61"/>
      <c r="H23" s="61"/>
      <c r="I23" s="61"/>
      <c r="J23" s="61"/>
      <c r="K23" s="61"/>
      <c r="L23" s="61"/>
      <c r="M23" s="61"/>
    </row>
    <row r="24" spans="2:13">
      <c r="B24" s="61"/>
      <c r="C24" s="61"/>
      <c r="D24" s="61"/>
      <c r="E24" s="61"/>
      <c r="F24" s="61"/>
      <c r="G24" s="61"/>
      <c r="H24" s="61"/>
      <c r="I24" s="61"/>
      <c r="J24" s="61"/>
      <c r="K24" s="61"/>
      <c r="L24" s="61"/>
      <c r="M24" s="61"/>
    </row>
    <row r="25" spans="2:13">
      <c r="B25" s="88" t="str">
        <f>'QA Inception Report template'!B46:C46</f>
        <v>4. METHODS AND DATA</v>
      </c>
      <c r="C25" s="88"/>
      <c r="D25" s="88"/>
      <c r="E25" s="88"/>
      <c r="F25" s="88"/>
      <c r="G25" s="61"/>
      <c r="H25" s="61"/>
      <c r="I25" s="61"/>
      <c r="J25" s="61"/>
      <c r="K25" s="61"/>
      <c r="L25" s="61"/>
      <c r="M25" s="61"/>
    </row>
    <row r="26" spans="2:13">
      <c r="B26" s="79">
        <f>'QA Inception Report template'!B47</f>
        <v>4.0999999999999996</v>
      </c>
      <c r="C26" s="88"/>
      <c r="D26" s="88" t="str">
        <f>'QA Inception Report template'!D47</f>
        <v>Select from list</v>
      </c>
      <c r="E26" s="88"/>
      <c r="F26" s="88"/>
      <c r="G26" s="26" t="s">
        <v>38</v>
      </c>
      <c r="H26" s="23" t="s">
        <v>40</v>
      </c>
      <c r="I26" s="24" t="s">
        <v>42</v>
      </c>
      <c r="J26" s="24" t="s">
        <v>44</v>
      </c>
      <c r="K26" s="24" t="s">
        <v>118</v>
      </c>
      <c r="L26" s="25" t="str">
        <f t="shared" si="0"/>
        <v/>
      </c>
      <c r="M26" s="25">
        <v>7.4999999999999997E-2</v>
      </c>
    </row>
    <row r="27" spans="2:13">
      <c r="B27" s="79">
        <f>'QA Inception Report template'!B48</f>
        <v>4.2</v>
      </c>
      <c r="C27" s="88"/>
      <c r="D27" s="88" t="str">
        <f>'QA Inception Report template'!D48</f>
        <v>Select from list</v>
      </c>
      <c r="E27" s="88"/>
      <c r="F27" s="88"/>
      <c r="G27" s="26" t="s">
        <v>38</v>
      </c>
      <c r="H27" s="23" t="s">
        <v>40</v>
      </c>
      <c r="I27" s="24" t="s">
        <v>42</v>
      </c>
      <c r="J27" s="24" t="s">
        <v>44</v>
      </c>
      <c r="K27" s="24" t="s">
        <v>118</v>
      </c>
      <c r="L27" s="25" t="str">
        <f t="shared" si="0"/>
        <v/>
      </c>
      <c r="M27" s="25">
        <v>0.05</v>
      </c>
    </row>
    <row r="28" spans="2:13">
      <c r="B28" s="79">
        <f>'QA Inception Report template'!B49</f>
        <v>4.3</v>
      </c>
      <c r="C28" s="88"/>
      <c r="D28" s="88" t="str">
        <f>'QA Inception Report template'!D49</f>
        <v>Select from list</v>
      </c>
      <c r="E28" s="88"/>
      <c r="F28" s="88"/>
      <c r="G28" s="26" t="s">
        <v>38</v>
      </c>
      <c r="H28" s="23" t="s">
        <v>40</v>
      </c>
      <c r="I28" s="24" t="s">
        <v>42</v>
      </c>
      <c r="J28" s="24" t="s">
        <v>44</v>
      </c>
      <c r="K28" s="24" t="s">
        <v>118</v>
      </c>
      <c r="L28" s="25" t="str">
        <f t="shared" si="0"/>
        <v/>
      </c>
      <c r="M28" s="25">
        <v>7.4999999999999997E-2</v>
      </c>
    </row>
    <row r="29" spans="2:13">
      <c r="B29" s="79">
        <f>'QA Inception Report template'!B50</f>
        <v>4.4000000000000004</v>
      </c>
      <c r="C29" s="88"/>
      <c r="D29" s="88" t="str">
        <f>'QA Inception Report template'!D50</f>
        <v>Select from list</v>
      </c>
      <c r="E29" s="88"/>
      <c r="F29" s="88"/>
      <c r="G29" s="26" t="s">
        <v>38</v>
      </c>
      <c r="H29" s="23" t="s">
        <v>40</v>
      </c>
      <c r="I29" s="24" t="s">
        <v>42</v>
      </c>
      <c r="J29" s="24" t="s">
        <v>44</v>
      </c>
      <c r="K29" s="24" t="s">
        <v>118</v>
      </c>
      <c r="L29" s="25" t="str">
        <f t="shared" si="0"/>
        <v/>
      </c>
      <c r="M29" s="25">
        <v>0.05</v>
      </c>
    </row>
    <row r="30" spans="2:13">
      <c r="B30" s="76" t="str">
        <f>'QA Inception Report template'!B51</f>
        <v>Section score</v>
      </c>
      <c r="C30" s="88"/>
      <c r="D30" s="220" t="str">
        <f>IF(SUMPRODUCT(L26:L29,M26:M29)/SUM(M26:M29)=0,"",SUMPRODUCT(L26:L29,M26:M29)/SUM(M26:M29))</f>
        <v/>
      </c>
      <c r="E30" s="220"/>
      <c r="F30" s="220"/>
      <c r="G30" s="61"/>
      <c r="H30" s="61"/>
      <c r="I30" s="61"/>
      <c r="J30" s="61"/>
      <c r="K30" s="61"/>
      <c r="L30" s="61"/>
      <c r="M30" s="61"/>
    </row>
    <row r="31" spans="2:13">
      <c r="B31" s="61"/>
      <c r="C31" s="61"/>
      <c r="D31" s="61"/>
      <c r="E31" s="61"/>
      <c r="F31" s="61"/>
      <c r="G31" s="61"/>
      <c r="H31" s="61"/>
      <c r="I31" s="61"/>
      <c r="J31" s="61"/>
      <c r="K31" s="61"/>
      <c r="L31" s="61"/>
      <c r="M31" s="61"/>
    </row>
    <row r="32" spans="2:13">
      <c r="B32" s="61"/>
      <c r="C32" s="61"/>
      <c r="D32" s="61"/>
      <c r="E32" s="61"/>
      <c r="F32" s="61"/>
      <c r="G32" s="61"/>
      <c r="H32" s="61"/>
      <c r="I32" s="61"/>
      <c r="J32" s="61"/>
      <c r="K32" s="61"/>
      <c r="L32" s="61"/>
      <c r="M32" s="61"/>
    </row>
    <row r="33" spans="2:13">
      <c r="B33" s="88" t="str">
        <f>'QA Inception Report template'!B54:C54</f>
        <v>5. ETHICS AND SAFEGUARDING</v>
      </c>
      <c r="C33" s="88"/>
      <c r="D33" s="88"/>
      <c r="E33" s="88"/>
      <c r="F33" s="88"/>
      <c r="G33" s="61"/>
      <c r="H33" s="61"/>
      <c r="I33" s="61"/>
      <c r="J33" s="61"/>
      <c r="K33" s="61"/>
      <c r="L33" s="61"/>
      <c r="M33" s="61"/>
    </row>
    <row r="34" spans="2:13">
      <c r="B34" s="79">
        <f>'QA Inception Report template'!B55</f>
        <v>5.0999999999999996</v>
      </c>
      <c r="C34" s="79"/>
      <c r="D34" s="79" t="str">
        <f>'QA Inception Report template'!D55</f>
        <v>Select from list</v>
      </c>
      <c r="E34" s="88"/>
      <c r="F34" s="88"/>
      <c r="G34" s="26" t="s">
        <v>38</v>
      </c>
      <c r="H34" s="23" t="s">
        <v>40</v>
      </c>
      <c r="I34" s="24" t="s">
        <v>42</v>
      </c>
      <c r="J34" s="24" t="s">
        <v>44</v>
      </c>
      <c r="K34" s="24" t="s">
        <v>118</v>
      </c>
      <c r="L34" s="25" t="str">
        <f t="shared" si="0"/>
        <v/>
      </c>
      <c r="M34" s="25">
        <v>2.5000000000000001E-2</v>
      </c>
    </row>
    <row r="35" spans="2:13">
      <c r="B35" s="79">
        <f>'QA Inception Report template'!B56</f>
        <v>5.2</v>
      </c>
      <c r="C35" s="88"/>
      <c r="D35" s="79" t="str">
        <f>'QA Inception Report template'!D56</f>
        <v>Select from list</v>
      </c>
      <c r="E35" s="88"/>
      <c r="F35" s="88"/>
      <c r="G35" s="26" t="s">
        <v>38</v>
      </c>
      <c r="H35" s="23" t="s">
        <v>40</v>
      </c>
      <c r="I35" s="24" t="s">
        <v>42</v>
      </c>
      <c r="J35" s="24" t="s">
        <v>44</v>
      </c>
      <c r="K35" s="24" t="s">
        <v>118</v>
      </c>
      <c r="L35" s="25" t="str">
        <f t="shared" si="0"/>
        <v/>
      </c>
      <c r="M35" s="25">
        <v>2.5000000000000001E-2</v>
      </c>
    </row>
    <row r="36" spans="2:13">
      <c r="B36" s="79">
        <f>'QA Inception Report template'!B57</f>
        <v>5.3</v>
      </c>
      <c r="C36" s="88"/>
      <c r="D36" s="79" t="str">
        <f>'QA Inception Report template'!D57</f>
        <v>Select from list</v>
      </c>
      <c r="E36" s="88"/>
      <c r="F36" s="88"/>
      <c r="G36" s="26" t="s">
        <v>38</v>
      </c>
      <c r="H36" s="23" t="s">
        <v>40</v>
      </c>
      <c r="I36" s="24" t="s">
        <v>42</v>
      </c>
      <c r="J36" s="24" t="s">
        <v>44</v>
      </c>
      <c r="K36" s="24" t="s">
        <v>118</v>
      </c>
      <c r="L36" s="25" t="str">
        <f t="shared" si="0"/>
        <v/>
      </c>
      <c r="M36" s="25">
        <v>2.5000000000000001E-2</v>
      </c>
    </row>
    <row r="37" spans="2:13">
      <c r="B37" s="79">
        <f>'QA Inception Report template'!B58</f>
        <v>5.4</v>
      </c>
      <c r="C37" s="88"/>
      <c r="D37" s="79" t="str">
        <f>'QA Inception Report template'!D58</f>
        <v>Select from list</v>
      </c>
      <c r="E37" s="88"/>
      <c r="F37" s="88"/>
      <c r="G37" s="26" t="s">
        <v>38</v>
      </c>
      <c r="H37" s="23" t="s">
        <v>40</v>
      </c>
      <c r="I37" s="24" t="s">
        <v>42</v>
      </c>
      <c r="J37" s="24" t="s">
        <v>44</v>
      </c>
      <c r="K37" s="24" t="s">
        <v>118</v>
      </c>
      <c r="L37" s="25" t="str">
        <f t="shared" si="0"/>
        <v/>
      </c>
      <c r="M37" s="25">
        <v>2.5000000000000001E-2</v>
      </c>
    </row>
    <row r="38" spans="2:13">
      <c r="B38" s="76" t="str">
        <f>'QA Inception Report template'!B59</f>
        <v>Section score</v>
      </c>
      <c r="C38" s="88"/>
      <c r="D38" s="220" t="str">
        <f>IF(SUMPRODUCT(L34:L37,M34:M37)/SUM(M34:M37)=0,"",SUMPRODUCT(L34:L37,M34:M37)/SUM(M34:M37))</f>
        <v/>
      </c>
      <c r="E38" s="220"/>
      <c r="F38" s="220"/>
      <c r="G38" s="61"/>
      <c r="H38" s="61"/>
      <c r="I38" s="61"/>
      <c r="J38" s="61"/>
      <c r="K38" s="61"/>
      <c r="L38" s="61"/>
      <c r="M38" s="61"/>
    </row>
    <row r="39" spans="2:13">
      <c r="B39" s="61"/>
      <c r="C39" s="61"/>
      <c r="D39" s="61"/>
      <c r="E39" s="61"/>
      <c r="F39" s="61"/>
      <c r="G39" s="61"/>
      <c r="H39" s="61"/>
      <c r="I39" s="61"/>
      <c r="J39" s="61"/>
      <c r="K39" s="61"/>
      <c r="L39" s="61"/>
      <c r="M39" s="61"/>
    </row>
    <row r="40" spans="2:13">
      <c r="B40" s="61"/>
      <c r="C40" s="61"/>
      <c r="D40" s="61"/>
      <c r="E40" s="61"/>
      <c r="F40" s="61"/>
      <c r="G40" s="61"/>
      <c r="H40" s="61"/>
      <c r="I40" s="61"/>
      <c r="J40" s="61"/>
      <c r="K40" s="61"/>
      <c r="L40" s="61"/>
      <c r="M40" s="61"/>
    </row>
    <row r="41" spans="2:13">
      <c r="B41" s="88" t="str">
        <f>'QA Inception Report template'!B62:C62</f>
        <v>6. WORKPLAN AND OUTPUTS</v>
      </c>
      <c r="C41" s="88"/>
      <c r="D41" s="88"/>
      <c r="E41" s="88"/>
      <c r="F41" s="88"/>
      <c r="G41" s="61"/>
      <c r="H41" s="61"/>
      <c r="I41" s="61"/>
      <c r="J41" s="61"/>
      <c r="K41" s="61"/>
      <c r="L41" s="61"/>
      <c r="M41" s="61"/>
    </row>
    <row r="42" spans="2:13">
      <c r="B42" s="79">
        <f>'QA Inception Report template'!B63</f>
        <v>6.1</v>
      </c>
      <c r="C42" s="79"/>
      <c r="D42" s="79" t="str">
        <f>'QA Inception Report template'!D63</f>
        <v>Select from list</v>
      </c>
      <c r="E42" s="88"/>
      <c r="F42" s="88"/>
      <c r="G42" s="26" t="s">
        <v>38</v>
      </c>
      <c r="H42" s="23" t="s">
        <v>40</v>
      </c>
      <c r="I42" s="24" t="s">
        <v>42</v>
      </c>
      <c r="J42" s="24" t="s">
        <v>44</v>
      </c>
      <c r="K42" s="24" t="s">
        <v>118</v>
      </c>
      <c r="L42" s="25" t="str">
        <f t="shared" si="0"/>
        <v/>
      </c>
      <c r="M42" s="25">
        <v>0.05</v>
      </c>
    </row>
    <row r="43" spans="2:13">
      <c r="B43" s="79">
        <f>'QA Inception Report template'!B64</f>
        <v>6.2</v>
      </c>
      <c r="C43" s="88"/>
      <c r="D43" s="79" t="str">
        <f>'QA Inception Report template'!D64</f>
        <v>Select from list</v>
      </c>
      <c r="E43" s="88"/>
      <c r="F43" s="88"/>
      <c r="G43" s="26" t="s">
        <v>38</v>
      </c>
      <c r="H43" s="23" t="s">
        <v>40</v>
      </c>
      <c r="I43" s="24" t="s">
        <v>42</v>
      </c>
      <c r="J43" s="24" t="s">
        <v>44</v>
      </c>
      <c r="K43" s="24" t="s">
        <v>118</v>
      </c>
      <c r="L43" s="25" t="str">
        <f t="shared" si="0"/>
        <v/>
      </c>
      <c r="M43" s="25">
        <v>2.5000000000000001E-2</v>
      </c>
    </row>
    <row r="44" spans="2:13">
      <c r="B44" s="79">
        <f>'QA Inception Report template'!B65</f>
        <v>6.3</v>
      </c>
      <c r="C44" s="88"/>
      <c r="D44" s="79" t="str">
        <f>'QA Inception Report template'!D65</f>
        <v>Select from list</v>
      </c>
      <c r="E44" s="88"/>
      <c r="F44" s="88"/>
      <c r="G44" s="26" t="s">
        <v>38</v>
      </c>
      <c r="H44" s="23" t="s">
        <v>40</v>
      </c>
      <c r="I44" s="24" t="s">
        <v>42</v>
      </c>
      <c r="J44" s="24" t="s">
        <v>44</v>
      </c>
      <c r="K44" s="24" t="s">
        <v>118</v>
      </c>
      <c r="L44" s="25" t="str">
        <f t="shared" si="0"/>
        <v/>
      </c>
      <c r="M44" s="25">
        <v>2.5000000000000001E-2</v>
      </c>
    </row>
    <row r="45" spans="2:13">
      <c r="B45" s="76" t="str">
        <f>'QA Inception Report template'!B66</f>
        <v>Section score</v>
      </c>
      <c r="C45" s="88"/>
      <c r="D45" s="220" t="str">
        <f>IF(SUMPRODUCT(L42:L44,M42:M44)/SUM(M42:M44)=0,"",SUMPRODUCT(L42:L44,M42:M44)/SUM(M42:M44))</f>
        <v/>
      </c>
      <c r="E45" s="220"/>
      <c r="F45" s="220"/>
      <c r="G45" s="61"/>
      <c r="H45" s="61"/>
      <c r="I45" s="61"/>
      <c r="J45" s="61"/>
      <c r="K45" s="61"/>
      <c r="L45" s="61"/>
      <c r="M45" s="61"/>
    </row>
    <row r="46" spans="2:13">
      <c r="B46" s="61"/>
      <c r="C46" s="61"/>
      <c r="D46" s="61"/>
      <c r="E46" s="61"/>
      <c r="F46" s="61"/>
      <c r="G46" s="61"/>
      <c r="H46" s="61"/>
      <c r="I46" s="61"/>
      <c r="J46" s="61"/>
      <c r="K46" s="61"/>
      <c r="L46" s="61"/>
      <c r="M46" s="61"/>
    </row>
    <row r="47" spans="2:13">
      <c r="B47" s="61"/>
      <c r="C47" s="61"/>
      <c r="D47" s="61"/>
      <c r="E47" s="61"/>
      <c r="F47" s="61"/>
      <c r="G47" s="61"/>
      <c r="H47" s="61"/>
      <c r="I47" s="61"/>
      <c r="J47" s="61"/>
      <c r="K47" s="61"/>
      <c r="L47" s="61"/>
      <c r="M47" s="61"/>
    </row>
    <row r="48" spans="2:13">
      <c r="B48" s="88" t="str">
        <f>'QA Inception Report template'!B69:C69</f>
        <v>7. MANAGEMENT</v>
      </c>
      <c r="C48" s="88"/>
      <c r="D48" s="88"/>
      <c r="E48" s="88"/>
      <c r="F48" s="88"/>
      <c r="G48" s="61"/>
      <c r="H48" s="61"/>
      <c r="I48" s="61"/>
      <c r="J48" s="61"/>
      <c r="K48" s="61"/>
      <c r="L48" s="61"/>
      <c r="M48" s="61"/>
    </row>
    <row r="49" spans="2:13">
      <c r="B49" s="79">
        <f>'QA Inception Report template'!B70</f>
        <v>7.1</v>
      </c>
      <c r="C49" s="88"/>
      <c r="D49" s="88" t="str">
        <f>'QA Inception Report template'!D70</f>
        <v>Select from list</v>
      </c>
      <c r="E49" s="88"/>
      <c r="F49" s="88"/>
      <c r="G49" s="26" t="s">
        <v>38</v>
      </c>
      <c r="H49" s="23" t="s">
        <v>40</v>
      </c>
      <c r="I49" s="24" t="s">
        <v>42</v>
      </c>
      <c r="J49" s="24" t="s">
        <v>44</v>
      </c>
      <c r="K49" s="24" t="s">
        <v>118</v>
      </c>
      <c r="L49" s="25" t="str">
        <f t="shared" si="0"/>
        <v/>
      </c>
      <c r="M49" s="25">
        <v>2.5000000000000001E-2</v>
      </c>
    </row>
    <row r="50" spans="2:13">
      <c r="B50" s="79">
        <f>'QA Inception Report template'!B71</f>
        <v>7.2</v>
      </c>
      <c r="C50" s="88"/>
      <c r="D50" s="88" t="str">
        <f>'QA Inception Report template'!D71</f>
        <v>Select from list</v>
      </c>
      <c r="E50" s="88"/>
      <c r="F50" s="88"/>
      <c r="G50" s="26" t="s">
        <v>38</v>
      </c>
      <c r="H50" s="23" t="s">
        <v>40</v>
      </c>
      <c r="I50" s="24" t="s">
        <v>42</v>
      </c>
      <c r="J50" s="24" t="s">
        <v>44</v>
      </c>
      <c r="K50" s="24" t="s">
        <v>118</v>
      </c>
      <c r="L50" s="25" t="str">
        <f t="shared" si="0"/>
        <v/>
      </c>
      <c r="M50" s="25">
        <v>2.5000000000000001E-2</v>
      </c>
    </row>
    <row r="51" spans="2:13">
      <c r="B51" s="88" t="str">
        <f>'QA Inception Report template'!B72</f>
        <v>Section score</v>
      </c>
      <c r="C51" s="88"/>
      <c r="D51" s="220" t="str">
        <f>IF(SUMPRODUCT(L49:L50,M49:M50)/SUM(M49:M50)=0,"",SUMPRODUCT(L49:L50,M49:M50)/SUM(M49:M50))</f>
        <v/>
      </c>
      <c r="E51" s="220"/>
      <c r="F51" s="220"/>
      <c r="G51" s="61"/>
      <c r="H51" s="61"/>
      <c r="I51" s="61"/>
      <c r="J51" s="61"/>
      <c r="K51" s="61"/>
      <c r="L51" s="61"/>
      <c r="M51" s="61"/>
    </row>
    <row r="52" spans="2:13">
      <c r="B52" s="61"/>
      <c r="C52" s="61"/>
      <c r="D52" s="61"/>
      <c r="E52" s="61"/>
      <c r="F52" s="61"/>
      <c r="G52" s="61"/>
      <c r="H52" s="61"/>
      <c r="I52" s="61"/>
      <c r="J52" s="61"/>
      <c r="K52" s="61"/>
      <c r="L52" s="61"/>
      <c r="M52" s="61"/>
    </row>
  </sheetData>
  <mergeCells count="7">
    <mergeCell ref="D51:F51"/>
    <mergeCell ref="D5:F5"/>
    <mergeCell ref="D14:F14"/>
    <mergeCell ref="D22:F22"/>
    <mergeCell ref="D30:F30"/>
    <mergeCell ref="D38:F38"/>
    <mergeCell ref="D45:F45"/>
  </mergeCells>
  <conditionalFormatting sqref="D5">
    <cfRule type="cellIs" dxfId="112" priority="25" operator="between">
      <formula>0</formula>
      <formula>0.394999999999999</formula>
    </cfRule>
    <cfRule type="cellIs" dxfId="111" priority="26" operator="between">
      <formula>0.395</formula>
      <formula>0.594999999999999</formula>
    </cfRule>
    <cfRule type="cellIs" dxfId="110" priority="27" operator="between">
      <formula>0.595</formula>
      <formula>0.794999999999999</formula>
    </cfRule>
    <cfRule type="cellIs" dxfId="109" priority="28" operator="between">
      <formula>0.795</formula>
      <formula>1</formula>
    </cfRule>
  </conditionalFormatting>
  <conditionalFormatting sqref="D14">
    <cfRule type="cellIs" dxfId="108" priority="21" operator="between">
      <formula>0</formula>
      <formula>0.394999999999999</formula>
    </cfRule>
    <cfRule type="cellIs" dxfId="107" priority="22" operator="between">
      <formula>0.395</formula>
      <formula>0.594999999999999</formula>
    </cfRule>
    <cfRule type="cellIs" dxfId="106" priority="23" operator="between">
      <formula>0.595</formula>
      <formula>0.794999999999999</formula>
    </cfRule>
    <cfRule type="cellIs" dxfId="105" priority="24" operator="between">
      <formula>0.795</formula>
      <formula>1</formula>
    </cfRule>
  </conditionalFormatting>
  <conditionalFormatting sqref="D22">
    <cfRule type="cellIs" dxfId="104" priority="17" operator="between">
      <formula>0</formula>
      <formula>0.394999999999999</formula>
    </cfRule>
    <cfRule type="cellIs" dxfId="103" priority="18" operator="between">
      <formula>0.395</formula>
      <formula>0.594999999999999</formula>
    </cfRule>
    <cfRule type="cellIs" dxfId="102" priority="19" operator="between">
      <formula>0.595</formula>
      <formula>0.794999999999999</formula>
    </cfRule>
    <cfRule type="cellIs" dxfId="101" priority="20" operator="between">
      <formula>0.795</formula>
      <formula>1</formula>
    </cfRule>
  </conditionalFormatting>
  <conditionalFormatting sqref="D30">
    <cfRule type="cellIs" dxfId="100" priority="13" operator="between">
      <formula>0</formula>
      <formula>0.394999999999999</formula>
    </cfRule>
    <cfRule type="cellIs" dxfId="99" priority="14" operator="between">
      <formula>0.395</formula>
      <formula>0.594999999999999</formula>
    </cfRule>
    <cfRule type="cellIs" dxfId="98" priority="15" operator="between">
      <formula>0.595</formula>
      <formula>0.794999999999999</formula>
    </cfRule>
    <cfRule type="cellIs" dxfId="97" priority="16" operator="between">
      <formula>0.795</formula>
      <formula>1</formula>
    </cfRule>
  </conditionalFormatting>
  <conditionalFormatting sqref="D38">
    <cfRule type="cellIs" dxfId="96" priority="9" operator="between">
      <formula>0</formula>
      <formula>0.394999999999999</formula>
    </cfRule>
    <cfRule type="cellIs" dxfId="95" priority="10" operator="between">
      <formula>0.395</formula>
      <formula>0.594999999999999</formula>
    </cfRule>
    <cfRule type="cellIs" dxfId="94" priority="11" operator="between">
      <formula>0.595</formula>
      <formula>0.794999999999999</formula>
    </cfRule>
    <cfRule type="cellIs" dxfId="93" priority="12" operator="between">
      <formula>0.795</formula>
      <formula>1</formula>
    </cfRule>
  </conditionalFormatting>
  <conditionalFormatting sqref="D45">
    <cfRule type="cellIs" dxfId="92" priority="5" operator="between">
      <formula>0</formula>
      <formula>0.394999999999999</formula>
    </cfRule>
    <cfRule type="cellIs" dxfId="91" priority="6" operator="between">
      <formula>0.395</formula>
      <formula>0.594999999999999</formula>
    </cfRule>
    <cfRule type="cellIs" dxfId="90" priority="7" operator="between">
      <formula>0.595</formula>
      <formula>0.794999999999999</formula>
    </cfRule>
    <cfRule type="cellIs" dxfId="89" priority="8" operator="between">
      <formula>0.795</formula>
      <formula>1</formula>
    </cfRule>
  </conditionalFormatting>
  <conditionalFormatting sqref="D51">
    <cfRule type="cellIs" dxfId="88" priority="1" operator="between">
      <formula>0</formula>
      <formula>0.394999999999999</formula>
    </cfRule>
    <cfRule type="cellIs" dxfId="87" priority="2" operator="between">
      <formula>0.395</formula>
      <formula>0.594999999999999</formula>
    </cfRule>
    <cfRule type="cellIs" dxfId="86" priority="3" operator="between">
      <formula>0.595</formula>
      <formula>0.794999999999999</formula>
    </cfRule>
    <cfRule type="cellIs" dxfId="85" priority="4" operator="between">
      <formula>0.795</formula>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6728C-98A4-4A31-98D3-F7978235C60E}">
  <dimension ref="B1:L77"/>
  <sheetViews>
    <sheetView showGridLines="0" tabSelected="1" topLeftCell="A67" zoomScale="60" zoomScaleNormal="60" workbookViewId="0">
      <selection activeCell="H10" sqref="H10"/>
    </sheetView>
  </sheetViews>
  <sheetFormatPr defaultColWidth="8.81640625" defaultRowHeight="14"/>
  <cols>
    <col min="1" max="1" width="2.1796875" style="1" customWidth="1"/>
    <col min="2" max="2" width="14.1796875" style="2" customWidth="1"/>
    <col min="3" max="3" width="68.81640625" style="3" customWidth="1"/>
    <col min="4" max="4" width="17" style="1" customWidth="1"/>
    <col min="5" max="5" width="35.81640625" style="1" customWidth="1"/>
    <col min="6" max="6" width="40.54296875" style="1" customWidth="1"/>
    <col min="7" max="7" width="7" style="1" customWidth="1"/>
    <col min="8" max="8" width="21.54296875" style="1" customWidth="1"/>
    <col min="9" max="9" width="47.1796875" style="1" customWidth="1"/>
    <col min="10" max="11" width="8.81640625" style="1" customWidth="1"/>
    <col min="12" max="16384" width="8.81640625" style="1"/>
  </cols>
  <sheetData>
    <row r="1" spans="2:12" ht="18" customHeight="1" thickBot="1">
      <c r="B1" s="70"/>
      <c r="C1" s="61"/>
      <c r="D1" s="61"/>
      <c r="E1" s="62"/>
      <c r="F1" s="31" t="s">
        <v>0</v>
      </c>
      <c r="G1" s="61"/>
      <c r="H1" s="61"/>
      <c r="I1" s="61"/>
      <c r="J1" s="61"/>
      <c r="K1" s="61"/>
      <c r="L1" s="61"/>
    </row>
    <row r="2" spans="2:12" ht="40.4" customHeight="1">
      <c r="B2" s="72"/>
      <c r="C2" s="64"/>
      <c r="D2" s="21"/>
      <c r="E2" s="21" t="s">
        <v>1</v>
      </c>
      <c r="F2" s="20"/>
      <c r="G2" s="61"/>
      <c r="H2" s="61"/>
      <c r="I2" s="61"/>
      <c r="J2" s="61"/>
      <c r="K2" s="61"/>
      <c r="L2" s="61"/>
    </row>
    <row r="3" spans="2:12" ht="40.4" customHeight="1">
      <c r="B3" s="73"/>
      <c r="C3" s="15"/>
      <c r="D3" s="112"/>
      <c r="E3" s="198"/>
      <c r="F3" s="16"/>
      <c r="G3" s="12"/>
      <c r="H3" s="12"/>
      <c r="I3" s="61"/>
      <c r="J3" s="12"/>
      <c r="K3" s="12"/>
      <c r="L3" s="12"/>
    </row>
    <row r="4" spans="2:12" ht="40.4" customHeight="1" thickBot="1">
      <c r="B4" s="13"/>
      <c r="C4" s="14"/>
      <c r="D4" s="74"/>
      <c r="E4" s="19" t="s">
        <v>8</v>
      </c>
      <c r="F4" s="17"/>
      <c r="G4" s="12"/>
      <c r="H4" s="12"/>
      <c r="I4" s="61"/>
      <c r="J4" s="12"/>
      <c r="K4" s="12"/>
      <c r="L4" s="12"/>
    </row>
    <row r="5" spans="2:12" ht="19.5" customHeight="1" thickBot="1">
      <c r="B5" s="61"/>
      <c r="C5" s="12"/>
      <c r="D5" s="12"/>
      <c r="E5" s="12"/>
      <c r="F5" s="12"/>
      <c r="G5" s="12"/>
      <c r="H5" s="12"/>
      <c r="I5" s="61"/>
      <c r="J5" s="12"/>
      <c r="K5" s="12"/>
      <c r="L5" s="12"/>
    </row>
    <row r="6" spans="2:12" ht="25.4" customHeight="1">
      <c r="B6" s="147" t="s">
        <v>166</v>
      </c>
      <c r="C6" s="148"/>
      <c r="D6" s="148"/>
      <c r="E6" s="148"/>
      <c r="F6" s="199"/>
      <c r="G6" s="61"/>
      <c r="H6" s="61"/>
      <c r="I6" s="61"/>
      <c r="J6" s="6"/>
      <c r="K6" s="6"/>
      <c r="L6" s="6"/>
    </row>
    <row r="7" spans="2:12" ht="25.4" customHeight="1">
      <c r="B7" s="135" t="s">
        <v>27</v>
      </c>
      <c r="C7" s="136"/>
      <c r="D7" s="174" t="s">
        <v>28</v>
      </c>
      <c r="E7" s="233"/>
      <c r="F7" s="175"/>
      <c r="G7" s="61"/>
      <c r="H7" s="61"/>
      <c r="I7" s="61"/>
      <c r="J7" s="61"/>
      <c r="K7" s="61"/>
      <c r="L7" s="61"/>
    </row>
    <row r="8" spans="2:12" ht="25.4" customHeight="1">
      <c r="B8" s="200" t="s">
        <v>29</v>
      </c>
      <c r="C8" s="201"/>
      <c r="D8" s="174" t="s">
        <v>28</v>
      </c>
      <c r="E8" s="233"/>
      <c r="F8" s="175"/>
      <c r="G8" s="61"/>
      <c r="H8" s="61"/>
      <c r="I8" s="61"/>
      <c r="J8" s="61"/>
      <c r="K8" s="61"/>
      <c r="L8" s="61"/>
    </row>
    <row r="9" spans="2:12" ht="25.4" customHeight="1">
      <c r="B9" s="135" t="s">
        <v>30</v>
      </c>
      <c r="C9" s="136"/>
      <c r="D9" s="174" t="s">
        <v>28</v>
      </c>
      <c r="E9" s="233"/>
      <c r="F9" s="175"/>
      <c r="G9" s="61"/>
      <c r="H9" s="61"/>
      <c r="I9" s="61"/>
      <c r="J9" s="61"/>
      <c r="K9" s="61"/>
      <c r="L9" s="61"/>
    </row>
    <row r="10" spans="2:12" ht="25.4" customHeight="1">
      <c r="B10" s="135" t="s">
        <v>31</v>
      </c>
      <c r="C10" s="136"/>
      <c r="D10" s="174" t="s">
        <v>28</v>
      </c>
      <c r="E10" s="233"/>
      <c r="F10" s="175"/>
      <c r="G10" s="61"/>
      <c r="H10" s="61"/>
      <c r="I10" s="61"/>
      <c r="J10" s="61"/>
      <c r="K10" s="61"/>
      <c r="L10" s="61"/>
    </row>
    <row r="11" spans="2:12" ht="25.4" customHeight="1">
      <c r="B11" s="135" t="s">
        <v>32</v>
      </c>
      <c r="C11" s="136"/>
      <c r="D11" s="174" t="s">
        <v>28</v>
      </c>
      <c r="E11" s="233"/>
      <c r="F11" s="175"/>
      <c r="G11" s="61"/>
      <c r="H11" s="61"/>
      <c r="I11" s="61"/>
      <c r="J11" s="61"/>
      <c r="K11" s="61"/>
      <c r="L11" s="61"/>
    </row>
    <row r="12" spans="2:12" ht="25.4" customHeight="1">
      <c r="B12" s="135" t="s">
        <v>120</v>
      </c>
      <c r="C12" s="136"/>
      <c r="D12" s="174" t="s">
        <v>28</v>
      </c>
      <c r="E12" s="233"/>
      <c r="F12" s="175"/>
      <c r="G12" s="61"/>
      <c r="H12" s="61"/>
      <c r="I12" s="61"/>
      <c r="J12" s="61"/>
      <c r="K12" s="61"/>
      <c r="L12" s="61"/>
    </row>
    <row r="13" spans="2:12" ht="25.4" customHeight="1" thickBot="1">
      <c r="B13" s="202" t="s">
        <v>34</v>
      </c>
      <c r="C13" s="183"/>
      <c r="D13" s="234" t="s">
        <v>28</v>
      </c>
      <c r="E13" s="235"/>
      <c r="F13" s="236"/>
      <c r="G13" s="61"/>
      <c r="H13" s="61"/>
      <c r="I13" s="61"/>
      <c r="J13" s="61"/>
      <c r="K13" s="61"/>
      <c r="L13" s="61"/>
    </row>
    <row r="14" spans="2:12" ht="24" customHeight="1" thickBot="1">
      <c r="B14" s="70"/>
      <c r="C14" s="70"/>
      <c r="D14" s="70"/>
      <c r="E14" s="70"/>
      <c r="F14" s="61"/>
      <c r="G14" s="70"/>
      <c r="H14" s="70"/>
      <c r="I14" s="70"/>
      <c r="J14" s="61"/>
      <c r="K14" s="61"/>
      <c r="L14" s="61"/>
    </row>
    <row r="15" spans="2:12" ht="25.4" customHeight="1">
      <c r="B15" s="191" t="s">
        <v>35</v>
      </c>
      <c r="C15" s="192"/>
      <c r="D15" s="192"/>
      <c r="E15" s="192"/>
      <c r="F15" s="193"/>
      <c r="G15" s="70"/>
      <c r="H15" s="70"/>
      <c r="I15" s="70"/>
      <c r="J15" s="61"/>
      <c r="K15" s="61"/>
      <c r="L15" s="61"/>
    </row>
    <row r="16" spans="2:12" ht="25.4" customHeight="1">
      <c r="B16" s="194" t="s">
        <v>36</v>
      </c>
      <c r="C16" s="195"/>
      <c r="D16" s="196" t="s">
        <v>37</v>
      </c>
      <c r="E16" s="196"/>
      <c r="F16" s="197"/>
      <c r="G16" s="70"/>
      <c r="H16" s="70"/>
      <c r="I16" s="70"/>
      <c r="J16" s="61"/>
      <c r="K16" s="61"/>
      <c r="L16" s="61"/>
    </row>
    <row r="17" spans="2:9" ht="25.4" customHeight="1">
      <c r="B17" s="185" t="s">
        <v>38</v>
      </c>
      <c r="C17" s="186"/>
      <c r="D17" s="136" t="s">
        <v>39</v>
      </c>
      <c r="E17" s="136"/>
      <c r="F17" s="176"/>
      <c r="G17" s="70"/>
      <c r="H17" s="70"/>
      <c r="I17" s="70"/>
    </row>
    <row r="18" spans="2:9" ht="25.4" customHeight="1">
      <c r="B18" s="187" t="s">
        <v>40</v>
      </c>
      <c r="C18" s="188"/>
      <c r="D18" s="136" t="s">
        <v>41</v>
      </c>
      <c r="E18" s="136"/>
      <c r="F18" s="176"/>
      <c r="G18" s="70"/>
      <c r="H18" s="70"/>
      <c r="I18" s="70"/>
    </row>
    <row r="19" spans="2:9" ht="25.4" customHeight="1">
      <c r="B19" s="189" t="s">
        <v>42</v>
      </c>
      <c r="C19" s="190"/>
      <c r="D19" s="136" t="s">
        <v>43</v>
      </c>
      <c r="E19" s="136"/>
      <c r="F19" s="176"/>
      <c r="G19" s="70"/>
      <c r="H19" s="70"/>
      <c r="I19" s="70"/>
    </row>
    <row r="20" spans="2:9" ht="25.4" customHeight="1">
      <c r="B20" s="179" t="s">
        <v>44</v>
      </c>
      <c r="C20" s="180"/>
      <c r="D20" s="136" t="s">
        <v>45</v>
      </c>
      <c r="E20" s="136"/>
      <c r="F20" s="176"/>
      <c r="G20" s="70"/>
      <c r="H20" s="70"/>
      <c r="I20" s="70"/>
    </row>
    <row r="21" spans="2:9" ht="25.4" customHeight="1" thickBot="1">
      <c r="B21" s="181" t="s">
        <v>46</v>
      </c>
      <c r="C21" s="182"/>
      <c r="D21" s="183" t="s">
        <v>47</v>
      </c>
      <c r="E21" s="183"/>
      <c r="F21" s="184"/>
      <c r="G21" s="70"/>
      <c r="H21" s="70"/>
      <c r="I21" s="70"/>
    </row>
    <row r="22" spans="2:9" ht="23.25" customHeight="1" thickBot="1">
      <c r="B22" s="61"/>
      <c r="C22" s="61"/>
      <c r="D22" s="61"/>
      <c r="E22" s="61"/>
      <c r="F22" s="61"/>
      <c r="G22" s="61"/>
      <c r="H22" s="61"/>
      <c r="I22" s="61"/>
    </row>
    <row r="23" spans="2:9" ht="25.4" customHeight="1">
      <c r="B23" s="147" t="s">
        <v>48</v>
      </c>
      <c r="C23" s="148"/>
      <c r="D23" s="7" t="s">
        <v>49</v>
      </c>
      <c r="E23" s="172" t="s">
        <v>50</v>
      </c>
      <c r="F23" s="173"/>
      <c r="G23" s="61"/>
      <c r="H23" s="61"/>
      <c r="I23" s="61"/>
    </row>
    <row r="24" spans="2:9" ht="45.65" customHeight="1">
      <c r="B24" s="78">
        <v>1.1000000000000001</v>
      </c>
      <c r="C24" s="81" t="s">
        <v>167</v>
      </c>
      <c r="D24" s="79" t="s">
        <v>52</v>
      </c>
      <c r="E24" s="136" t="s">
        <v>28</v>
      </c>
      <c r="F24" s="176"/>
      <c r="G24" s="61"/>
      <c r="H24" s="4"/>
      <c r="I24" s="61"/>
    </row>
    <row r="25" spans="2:9" ht="105.75" customHeight="1">
      <c r="B25" s="78">
        <v>1.2</v>
      </c>
      <c r="C25" s="96" t="s">
        <v>168</v>
      </c>
      <c r="D25" s="79" t="s">
        <v>52</v>
      </c>
      <c r="E25" s="136" t="s">
        <v>28</v>
      </c>
      <c r="F25" s="176"/>
      <c r="G25" s="61"/>
      <c r="H25" s="61"/>
      <c r="I25" s="61"/>
    </row>
    <row r="26" spans="2:9" ht="25.4" customHeight="1">
      <c r="B26" s="137" t="s">
        <v>54</v>
      </c>
      <c r="C26" s="138"/>
      <c r="D26" s="224" t="str">
        <f>'CALC (ER)'!D5</f>
        <v/>
      </c>
      <c r="E26" s="225"/>
      <c r="F26" s="226"/>
      <c r="G26" s="61"/>
      <c r="H26" s="61"/>
      <c r="I26" s="61"/>
    </row>
    <row r="27" spans="2:9" ht="45" customHeight="1" thickBot="1">
      <c r="B27" s="139" t="s">
        <v>55</v>
      </c>
      <c r="C27" s="140"/>
      <c r="D27" s="144" t="s">
        <v>28</v>
      </c>
      <c r="E27" s="145"/>
      <c r="F27" s="146"/>
      <c r="G27" s="61"/>
      <c r="H27" s="61"/>
      <c r="I27" s="61"/>
    </row>
    <row r="28" spans="2:9" ht="30" customHeight="1" thickBot="1">
      <c r="B28" s="70"/>
      <c r="C28" s="71"/>
      <c r="D28" s="61"/>
      <c r="E28" s="61"/>
      <c r="F28" s="61"/>
      <c r="G28" s="61"/>
      <c r="H28" s="61"/>
      <c r="I28" s="61"/>
    </row>
    <row r="29" spans="2:9" ht="25.4" customHeight="1">
      <c r="B29" s="147" t="s">
        <v>169</v>
      </c>
      <c r="C29" s="148"/>
      <c r="D29" s="7" t="s">
        <v>49</v>
      </c>
      <c r="E29" s="172" t="s">
        <v>50</v>
      </c>
      <c r="F29" s="173"/>
      <c r="G29" s="61"/>
      <c r="H29" s="61"/>
      <c r="I29" s="61"/>
    </row>
    <row r="30" spans="2:9" ht="113.5" customHeight="1">
      <c r="B30" s="78">
        <v>2.1</v>
      </c>
      <c r="C30" s="28" t="s">
        <v>170</v>
      </c>
      <c r="D30" s="79" t="s">
        <v>52</v>
      </c>
      <c r="E30" s="136" t="s">
        <v>28</v>
      </c>
      <c r="F30" s="176"/>
      <c r="G30" s="61"/>
      <c r="H30" s="61"/>
      <c r="I30" s="61"/>
    </row>
    <row r="31" spans="2:9" ht="128.5" customHeight="1">
      <c r="B31" s="78">
        <v>2.2000000000000002</v>
      </c>
      <c r="C31" s="29" t="s">
        <v>171</v>
      </c>
      <c r="D31" s="79" t="s">
        <v>52</v>
      </c>
      <c r="E31" s="136" t="s">
        <v>28</v>
      </c>
      <c r="F31" s="176"/>
      <c r="G31" s="61"/>
      <c r="H31" s="61"/>
      <c r="I31" s="61"/>
    </row>
    <row r="32" spans="2:9" ht="25.4" customHeight="1">
      <c r="B32" s="164" t="s">
        <v>54</v>
      </c>
      <c r="C32" s="165"/>
      <c r="D32" s="224" t="str">
        <f>'CALC (ER)'!D11</f>
        <v/>
      </c>
      <c r="E32" s="225"/>
      <c r="F32" s="226"/>
      <c r="G32" s="61"/>
      <c r="H32" s="61"/>
      <c r="I32" s="61"/>
    </row>
    <row r="33" spans="2:6" ht="45" customHeight="1" thickBot="1">
      <c r="B33" s="139" t="s">
        <v>55</v>
      </c>
      <c r="C33" s="140"/>
      <c r="D33" s="144" t="s">
        <v>28</v>
      </c>
      <c r="E33" s="145"/>
      <c r="F33" s="146"/>
    </row>
    <row r="34" spans="2:6" ht="30" customHeight="1" thickBot="1">
      <c r="B34" s="70"/>
      <c r="C34" s="71"/>
      <c r="D34" s="61"/>
      <c r="E34" s="61"/>
      <c r="F34" s="61"/>
    </row>
    <row r="35" spans="2:6" ht="25.4" customHeight="1">
      <c r="B35" s="155" t="s">
        <v>172</v>
      </c>
      <c r="C35" s="217"/>
      <c r="D35" s="7" t="s">
        <v>49</v>
      </c>
      <c r="E35" s="172" t="s">
        <v>50</v>
      </c>
      <c r="F35" s="173"/>
    </row>
    <row r="36" spans="2:6" ht="82.5" customHeight="1">
      <c r="B36" s="97">
        <v>3.1</v>
      </c>
      <c r="C36" s="29" t="s">
        <v>173</v>
      </c>
      <c r="D36" s="79" t="s">
        <v>52</v>
      </c>
      <c r="E36" s="136" t="s">
        <v>28</v>
      </c>
      <c r="F36" s="176"/>
    </row>
    <row r="37" spans="2:6" ht="140.25" customHeight="1">
      <c r="B37" s="97">
        <v>3.2</v>
      </c>
      <c r="C37" s="81" t="s">
        <v>174</v>
      </c>
      <c r="D37" s="79" t="s">
        <v>52</v>
      </c>
      <c r="E37" s="136" t="s">
        <v>28</v>
      </c>
      <c r="F37" s="176"/>
    </row>
    <row r="38" spans="2:6" ht="126.75" customHeight="1">
      <c r="B38" s="97">
        <v>3.3</v>
      </c>
      <c r="C38" s="80" t="s">
        <v>175</v>
      </c>
      <c r="D38" s="79" t="s">
        <v>52</v>
      </c>
      <c r="E38" s="136" t="s">
        <v>28</v>
      </c>
      <c r="F38" s="176"/>
    </row>
    <row r="39" spans="2:6" ht="82.5" customHeight="1">
      <c r="B39" s="97">
        <v>3.4</v>
      </c>
      <c r="C39" s="81" t="s">
        <v>176</v>
      </c>
      <c r="D39" s="79" t="s">
        <v>52</v>
      </c>
      <c r="E39" s="136" t="s">
        <v>28</v>
      </c>
      <c r="F39" s="176"/>
    </row>
    <row r="40" spans="2:6" ht="85.5" customHeight="1">
      <c r="B40" s="97">
        <v>3.5</v>
      </c>
      <c r="C40" s="81" t="s">
        <v>177</v>
      </c>
      <c r="D40" s="79" t="s">
        <v>52</v>
      </c>
      <c r="E40" s="174" t="s">
        <v>28</v>
      </c>
      <c r="F40" s="175"/>
    </row>
    <row r="41" spans="2:6" ht="25.4" customHeight="1">
      <c r="B41" s="164" t="s">
        <v>54</v>
      </c>
      <c r="C41" s="165"/>
      <c r="D41" s="224" t="str">
        <f>'CALC (ER)'!D20</f>
        <v/>
      </c>
      <c r="E41" s="225"/>
      <c r="F41" s="226"/>
    </row>
    <row r="42" spans="2:6" ht="45" customHeight="1" thickBot="1">
      <c r="B42" s="139" t="s">
        <v>55</v>
      </c>
      <c r="C42" s="140"/>
      <c r="D42" s="144" t="s">
        <v>28</v>
      </c>
      <c r="E42" s="145"/>
      <c r="F42" s="146"/>
    </row>
    <row r="43" spans="2:6" ht="30" customHeight="1" thickBot="1">
      <c r="B43" s="70"/>
      <c r="C43" s="71"/>
      <c r="D43" s="61"/>
      <c r="E43" s="61"/>
      <c r="F43" s="61"/>
    </row>
    <row r="44" spans="2:6" ht="25.4" customHeight="1">
      <c r="B44" s="155" t="s">
        <v>178</v>
      </c>
      <c r="C44" s="217"/>
      <c r="D44" s="7" t="s">
        <v>49</v>
      </c>
      <c r="E44" s="172" t="s">
        <v>50</v>
      </c>
      <c r="F44" s="173"/>
    </row>
    <row r="45" spans="2:6" ht="96" customHeight="1">
      <c r="B45" s="97">
        <v>4.0999999999999996</v>
      </c>
      <c r="C45" s="81" t="s">
        <v>179</v>
      </c>
      <c r="D45" s="79" t="s">
        <v>52</v>
      </c>
      <c r="E45" s="174" t="s">
        <v>28</v>
      </c>
      <c r="F45" s="175"/>
    </row>
    <row r="46" spans="2:6" ht="126" customHeight="1">
      <c r="B46" s="97">
        <v>4.2</v>
      </c>
      <c r="C46" s="80" t="s">
        <v>180</v>
      </c>
      <c r="D46" s="79" t="s">
        <v>52</v>
      </c>
      <c r="E46" s="174" t="s">
        <v>28</v>
      </c>
      <c r="F46" s="175"/>
    </row>
    <row r="47" spans="2:6" ht="25.4" customHeight="1">
      <c r="B47" s="164" t="s">
        <v>54</v>
      </c>
      <c r="C47" s="165"/>
      <c r="D47" s="224" t="str">
        <f>'CALC (ER)'!D26</f>
        <v/>
      </c>
      <c r="E47" s="225"/>
      <c r="F47" s="226"/>
    </row>
    <row r="48" spans="2:6" ht="45" customHeight="1" thickBot="1">
      <c r="B48" s="139" t="s">
        <v>55</v>
      </c>
      <c r="C48" s="140"/>
      <c r="D48" s="144" t="s">
        <v>28</v>
      </c>
      <c r="E48" s="145"/>
      <c r="F48" s="146"/>
    </row>
    <row r="49" spans="2:6" ht="30" customHeight="1" thickBot="1">
      <c r="B49" s="70"/>
      <c r="C49" s="71"/>
      <c r="D49" s="61"/>
      <c r="E49" s="61"/>
      <c r="F49" s="61"/>
    </row>
    <row r="50" spans="2:6" ht="30" customHeight="1">
      <c r="B50" s="155" t="s">
        <v>91</v>
      </c>
      <c r="C50" s="157"/>
      <c r="D50" s="230" t="s">
        <v>50</v>
      </c>
      <c r="E50" s="231"/>
      <c r="F50" s="232"/>
    </row>
    <row r="51" spans="2:6" ht="55.4" customHeight="1">
      <c r="B51" s="97">
        <v>1</v>
      </c>
      <c r="C51" s="98" t="s">
        <v>181</v>
      </c>
      <c r="D51" s="222" t="s">
        <v>28</v>
      </c>
      <c r="E51" s="222"/>
      <c r="F51" s="223"/>
    </row>
    <row r="52" spans="2:6" ht="55.4" customHeight="1">
      <c r="B52" s="97">
        <v>2</v>
      </c>
      <c r="C52" s="98" t="s">
        <v>182</v>
      </c>
      <c r="D52" s="221" t="s">
        <v>28</v>
      </c>
      <c r="E52" s="222"/>
      <c r="F52" s="223"/>
    </row>
    <row r="53" spans="2:6" ht="55.4" customHeight="1">
      <c r="B53" s="97">
        <v>3</v>
      </c>
      <c r="C53" s="98" t="s">
        <v>183</v>
      </c>
      <c r="D53" s="221" t="s">
        <v>28</v>
      </c>
      <c r="E53" s="222"/>
      <c r="F53" s="223"/>
    </row>
    <row r="54" spans="2:6" ht="55.4" customHeight="1">
      <c r="B54" s="97">
        <v>4</v>
      </c>
      <c r="C54" s="98" t="s">
        <v>184</v>
      </c>
      <c r="D54" s="221" t="s">
        <v>28</v>
      </c>
      <c r="E54" s="222"/>
      <c r="F54" s="223"/>
    </row>
    <row r="55" spans="2:6" ht="55.4" customHeight="1">
      <c r="B55" s="97">
        <v>5</v>
      </c>
      <c r="C55" s="30" t="s">
        <v>185</v>
      </c>
      <c r="D55" s="221" t="s">
        <v>28</v>
      </c>
      <c r="E55" s="222"/>
      <c r="F55" s="223"/>
    </row>
    <row r="56" spans="2:6" ht="55.4" customHeight="1">
      <c r="B56" s="97">
        <v>6</v>
      </c>
      <c r="C56" s="98" t="s">
        <v>186</v>
      </c>
      <c r="D56" s="221" t="s">
        <v>28</v>
      </c>
      <c r="E56" s="222"/>
      <c r="F56" s="223"/>
    </row>
    <row r="57" spans="2:6" ht="91.75" customHeight="1" thickBot="1">
      <c r="B57" s="99">
        <v>7</v>
      </c>
      <c r="C57" s="100" t="s">
        <v>187</v>
      </c>
      <c r="D57" s="221" t="s">
        <v>28</v>
      </c>
      <c r="E57" s="222"/>
      <c r="F57" s="223"/>
    </row>
    <row r="58" spans="2:6" ht="30" customHeight="1" thickBot="1">
      <c r="B58" s="139" t="s">
        <v>55</v>
      </c>
      <c r="C58" s="140"/>
      <c r="D58" s="177" t="s">
        <v>28</v>
      </c>
      <c r="E58" s="177"/>
      <c r="F58" s="178"/>
    </row>
    <row r="59" spans="2:6" ht="30" customHeight="1" thickBot="1">
      <c r="B59" s="61"/>
      <c r="C59" s="61"/>
      <c r="D59" s="70"/>
      <c r="E59" s="70"/>
      <c r="F59" s="61"/>
    </row>
    <row r="60" spans="2:6" ht="25.4" customHeight="1">
      <c r="B60" s="147" t="s">
        <v>101</v>
      </c>
      <c r="C60" s="148"/>
      <c r="D60" s="148"/>
      <c r="E60" s="148"/>
      <c r="F60" s="199"/>
    </row>
    <row r="61" spans="2:6" ht="53.15" customHeight="1">
      <c r="B61" s="10" t="s">
        <v>102</v>
      </c>
      <c r="C61" s="215" t="s">
        <v>28</v>
      </c>
      <c r="D61" s="215"/>
      <c r="E61" s="215"/>
      <c r="F61" s="216"/>
    </row>
    <row r="62" spans="2:6" ht="56.15" customHeight="1" thickBot="1">
      <c r="B62" s="11" t="s">
        <v>103</v>
      </c>
      <c r="C62" s="177" t="s">
        <v>28</v>
      </c>
      <c r="D62" s="177"/>
      <c r="E62" s="177"/>
      <c r="F62" s="178"/>
    </row>
    <row r="63" spans="2:6" ht="30" customHeight="1" thickBot="1">
      <c r="B63" s="70"/>
      <c r="C63" s="71"/>
      <c r="D63" s="61"/>
      <c r="E63" s="61"/>
      <c r="F63" s="61"/>
    </row>
    <row r="64" spans="2:6" ht="25.4" customHeight="1">
      <c r="B64" s="147" t="s">
        <v>104</v>
      </c>
      <c r="C64" s="148"/>
      <c r="D64" s="18" t="s">
        <v>54</v>
      </c>
      <c r="E64" s="18" t="s">
        <v>105</v>
      </c>
      <c r="F64" s="8" t="s">
        <v>106</v>
      </c>
    </row>
    <row r="65" spans="2:6" ht="25.4" customHeight="1">
      <c r="B65" s="135" t="str">
        <f>B23</f>
        <v>1. STRUCTURE AND CLARITY</v>
      </c>
      <c r="C65" s="136"/>
      <c r="D65" s="27" t="str">
        <f>D26</f>
        <v/>
      </c>
      <c r="E65" s="93">
        <v>25</v>
      </c>
      <c r="F65" s="84" t="str">
        <f>IFERROR(D65*E65,"")</f>
        <v/>
      </c>
    </row>
    <row r="66" spans="2:6" ht="25.4" customHeight="1">
      <c r="B66" s="135" t="str">
        <f>B29</f>
        <v>2. CONTEXT</v>
      </c>
      <c r="C66" s="136"/>
      <c r="D66" s="27" t="str">
        <f>D32</f>
        <v/>
      </c>
      <c r="E66" s="93">
        <v>20</v>
      </c>
      <c r="F66" s="84" t="str">
        <f t="shared" ref="F66:F68" si="0">IFERROR(D66*E66,"")</f>
        <v/>
      </c>
    </row>
    <row r="67" spans="2:6" ht="25.4" customHeight="1">
      <c r="B67" s="135" t="str">
        <f>B35</f>
        <v>3. ANALYSIS, FINDINGS &amp; CONCLUSIONS</v>
      </c>
      <c r="C67" s="136"/>
      <c r="D67" s="27" t="str">
        <f>D41</f>
        <v/>
      </c>
      <c r="E67" s="93">
        <v>35</v>
      </c>
      <c r="F67" s="84" t="str">
        <f t="shared" si="0"/>
        <v/>
      </c>
    </row>
    <row r="68" spans="2:6" ht="25.4" customHeight="1">
      <c r="B68" s="135" t="str">
        <f>B44</f>
        <v>4. LESSONS and RECOMMENDATIONS</v>
      </c>
      <c r="C68" s="136"/>
      <c r="D68" s="27" t="str">
        <f>D47</f>
        <v/>
      </c>
      <c r="E68" s="93">
        <v>20</v>
      </c>
      <c r="F68" s="84" t="str">
        <f t="shared" si="0"/>
        <v/>
      </c>
    </row>
    <row r="69" spans="2:6" ht="25.4" customHeight="1">
      <c r="B69" s="137" t="s">
        <v>107</v>
      </c>
      <c r="C69" s="138"/>
      <c r="D69" s="27">
        <f>IFERROR(F69/E69,"")</f>
        <v>0</v>
      </c>
      <c r="E69" s="94">
        <f>SUM(E65:E68)</f>
        <v>100</v>
      </c>
      <c r="F69" s="95">
        <f>IFERROR(SUM(F65:F68),"")</f>
        <v>0</v>
      </c>
    </row>
    <row r="70" spans="2:6" ht="25.4" customHeight="1" thickBot="1">
      <c r="B70" s="139" t="s">
        <v>108</v>
      </c>
      <c r="C70" s="140"/>
      <c r="D70" s="85"/>
      <c r="E70" s="85"/>
      <c r="F70" s="86"/>
    </row>
    <row r="72" spans="2:6" ht="14.5" thickBot="1">
      <c r="B72" s="70"/>
      <c r="C72" s="71"/>
      <c r="D72" s="61"/>
      <c r="E72" s="61"/>
      <c r="F72" s="61"/>
    </row>
    <row r="73" spans="2:6" s="2" customFormat="1" ht="30" customHeight="1">
      <c r="B73" s="227" t="s">
        <v>109</v>
      </c>
      <c r="C73" s="228"/>
      <c r="D73" s="228"/>
      <c r="E73" s="228"/>
      <c r="F73" s="229"/>
    </row>
    <row r="74" spans="2:6" s="2" customFormat="1" ht="55.5" customHeight="1">
      <c r="B74" s="126" t="s">
        <v>110</v>
      </c>
      <c r="C74" s="127"/>
      <c r="D74" s="128" t="s">
        <v>111</v>
      </c>
      <c r="E74" s="129"/>
      <c r="F74" s="130"/>
    </row>
    <row r="75" spans="2:6" s="2" customFormat="1" ht="66.75" customHeight="1">
      <c r="B75" s="131" t="s">
        <v>112</v>
      </c>
      <c r="C75" s="132"/>
      <c r="D75" s="128" t="s">
        <v>113</v>
      </c>
      <c r="E75" s="129"/>
      <c r="F75" s="130"/>
    </row>
    <row r="76" spans="2:6" s="2" customFormat="1" ht="58.5" customHeight="1">
      <c r="B76" s="133" t="s">
        <v>114</v>
      </c>
      <c r="C76" s="134"/>
      <c r="D76" s="128" t="s">
        <v>164</v>
      </c>
      <c r="E76" s="129"/>
      <c r="F76" s="130"/>
    </row>
    <row r="77" spans="2:6" s="2" customFormat="1" ht="63" customHeight="1" thickBot="1">
      <c r="B77" s="121" t="s">
        <v>116</v>
      </c>
      <c r="C77" s="122"/>
      <c r="D77" s="123" t="s">
        <v>165</v>
      </c>
      <c r="E77" s="124"/>
      <c r="F77" s="125"/>
    </row>
  </sheetData>
  <mergeCells count="94">
    <mergeCell ref="E36:F36"/>
    <mergeCell ref="B44:C44"/>
    <mergeCell ref="B15:F15"/>
    <mergeCell ref="B9:C9"/>
    <mergeCell ref="B11:C11"/>
    <mergeCell ref="D13:F13"/>
    <mergeCell ref="D12:F12"/>
    <mergeCell ref="D11:F11"/>
    <mergeCell ref="D10:F10"/>
    <mergeCell ref="D16:F16"/>
    <mergeCell ref="D17:F17"/>
    <mergeCell ref="D18:F18"/>
    <mergeCell ref="E25:F25"/>
    <mergeCell ref="B23:C23"/>
    <mergeCell ref="D19:F19"/>
    <mergeCell ref="B10:C10"/>
    <mergeCell ref="B12:C12"/>
    <mergeCell ref="B13:C13"/>
    <mergeCell ref="B8:C8"/>
    <mergeCell ref="B33:C33"/>
    <mergeCell ref="D8:F8"/>
    <mergeCell ref="D21:F21"/>
    <mergeCell ref="B16:C16"/>
    <mergeCell ref="B17:C17"/>
    <mergeCell ref="E24:F24"/>
    <mergeCell ref="D20:F20"/>
    <mergeCell ref="E23:F23"/>
    <mergeCell ref="B20:C20"/>
    <mergeCell ref="B21:C21"/>
    <mergeCell ref="D3:E3"/>
    <mergeCell ref="B6:F6"/>
    <mergeCell ref="D7:F7"/>
    <mergeCell ref="D9:F9"/>
    <mergeCell ref="B7:C7"/>
    <mergeCell ref="B70:C70"/>
    <mergeCell ref="B69:C69"/>
    <mergeCell ref="B76:C76"/>
    <mergeCell ref="D76:F76"/>
    <mergeCell ref="D47:F47"/>
    <mergeCell ref="B47:C47"/>
    <mergeCell ref="B50:C50"/>
    <mergeCell ref="B58:C58"/>
    <mergeCell ref="D50:F50"/>
    <mergeCell ref="D51:F51"/>
    <mergeCell ref="D52:F52"/>
    <mergeCell ref="D53:F53"/>
    <mergeCell ref="D54:F54"/>
    <mergeCell ref="D55:F55"/>
    <mergeCell ref="B48:C48"/>
    <mergeCell ref="D48:F48"/>
    <mergeCell ref="B77:C77"/>
    <mergeCell ref="D77:F77"/>
    <mergeCell ref="B73:F73"/>
    <mergeCell ref="B74:C74"/>
    <mergeCell ref="D74:F74"/>
    <mergeCell ref="B75:C75"/>
    <mergeCell ref="D75:F75"/>
    <mergeCell ref="B60:F60"/>
    <mergeCell ref="C62:F62"/>
    <mergeCell ref="C61:F61"/>
    <mergeCell ref="E35:F35"/>
    <mergeCell ref="E37:F37"/>
    <mergeCell ref="B42:C42"/>
    <mergeCell ref="B35:C35"/>
    <mergeCell ref="E46:F46"/>
    <mergeCell ref="B41:C41"/>
    <mergeCell ref="E44:F44"/>
    <mergeCell ref="E45:F45"/>
    <mergeCell ref="D42:F42"/>
    <mergeCell ref="D41:F41"/>
    <mergeCell ref="E38:F38"/>
    <mergeCell ref="E39:F39"/>
    <mergeCell ref="E40:F40"/>
    <mergeCell ref="B64:C64"/>
    <mergeCell ref="B65:C65"/>
    <mergeCell ref="B66:C66"/>
    <mergeCell ref="B67:C67"/>
    <mergeCell ref="B68:C68"/>
    <mergeCell ref="D56:F56"/>
    <mergeCell ref="D57:F57"/>
    <mergeCell ref="D58:F58"/>
    <mergeCell ref="B18:C18"/>
    <mergeCell ref="B19:C19"/>
    <mergeCell ref="D33:F33"/>
    <mergeCell ref="D32:F32"/>
    <mergeCell ref="B32:C32"/>
    <mergeCell ref="B29:C29"/>
    <mergeCell ref="B27:C27"/>
    <mergeCell ref="E29:F29"/>
    <mergeCell ref="B26:C26"/>
    <mergeCell ref="D27:F27"/>
    <mergeCell ref="D26:F26"/>
    <mergeCell ref="E31:F31"/>
    <mergeCell ref="E30:F30"/>
  </mergeCells>
  <conditionalFormatting sqref="D14:E14 D7 D16:D18 D20:D21">
    <cfRule type="containsText" dxfId="84" priority="494" operator="containsText" text="Type here">
      <formula>NOT(ISERROR(SEARCH("Type here",D7)))</formula>
    </cfRule>
  </conditionalFormatting>
  <conditionalFormatting sqref="D27">
    <cfRule type="containsText" dxfId="83" priority="490" operator="containsText" text="Type here">
      <formula>NOT(ISERROR(SEARCH("Type here",D27)))</formula>
    </cfRule>
  </conditionalFormatting>
  <conditionalFormatting sqref="C61">
    <cfRule type="containsText" dxfId="82" priority="477" operator="containsText" text="Type here">
      <formula>NOT(ISERROR(SEARCH("Type here",C61)))</formula>
    </cfRule>
  </conditionalFormatting>
  <conditionalFormatting sqref="C62">
    <cfRule type="containsText" dxfId="81" priority="475" operator="containsText" text="Type here">
      <formula>NOT(ISERROR(SEARCH("Type here",C62)))</formula>
    </cfRule>
  </conditionalFormatting>
  <conditionalFormatting sqref="D11">
    <cfRule type="containsText" dxfId="80" priority="392" operator="containsText" text="Type here">
      <formula>NOT(ISERROR(SEARCH("Type here",D11)))</formula>
    </cfRule>
  </conditionalFormatting>
  <conditionalFormatting sqref="D12">
    <cfRule type="containsText" dxfId="79" priority="391" operator="containsText" text="Type here">
      <formula>NOT(ISERROR(SEARCH("Type here",D12)))</formula>
    </cfRule>
  </conditionalFormatting>
  <conditionalFormatting sqref="D13">
    <cfRule type="containsText" dxfId="78" priority="390" operator="containsText" text="Type here">
      <formula>NOT(ISERROR(SEARCH("Type here",D13)))</formula>
    </cfRule>
  </conditionalFormatting>
  <conditionalFormatting sqref="D33">
    <cfRule type="containsText" dxfId="77" priority="372" operator="containsText" text="Type here">
      <formula>NOT(ISERROR(SEARCH("Type here",D33)))</formula>
    </cfRule>
  </conditionalFormatting>
  <conditionalFormatting sqref="D9">
    <cfRule type="containsText" dxfId="76" priority="389" operator="containsText" text="Type here">
      <formula>NOT(ISERROR(SEARCH("Type here",D9)))</formula>
    </cfRule>
  </conditionalFormatting>
  <conditionalFormatting sqref="D10">
    <cfRule type="containsText" dxfId="75" priority="388" operator="containsText" text="Type here">
      <formula>NOT(ISERROR(SEARCH("Type here",D10)))</formula>
    </cfRule>
  </conditionalFormatting>
  <conditionalFormatting sqref="D19">
    <cfRule type="containsText" dxfId="74" priority="387" operator="containsText" text="Type here">
      <formula>NOT(ISERROR(SEARCH("Type here",D19)))</formula>
    </cfRule>
  </conditionalFormatting>
  <conditionalFormatting sqref="D48">
    <cfRule type="containsText" dxfId="73" priority="374" operator="containsText" text="Type here">
      <formula>NOT(ISERROR(SEARCH("Type here",D48)))</formula>
    </cfRule>
  </conditionalFormatting>
  <conditionalFormatting sqref="D42">
    <cfRule type="containsText" dxfId="72" priority="373" operator="containsText" text="Type here">
      <formula>NOT(ISERROR(SEARCH("Type here",D42)))</formula>
    </cfRule>
  </conditionalFormatting>
  <conditionalFormatting sqref="E36">
    <cfRule type="containsText" dxfId="71" priority="250" operator="containsText" text="Type here">
      <formula>NOT(ISERROR(SEARCH("Type here",E36)))</formula>
    </cfRule>
  </conditionalFormatting>
  <conditionalFormatting sqref="E37">
    <cfRule type="containsText" dxfId="70" priority="244" operator="containsText" text="Type here">
      <formula>NOT(ISERROR(SEARCH("Type here",E37)))</formula>
    </cfRule>
  </conditionalFormatting>
  <conditionalFormatting sqref="D26 D66:D69">
    <cfRule type="cellIs" dxfId="69" priority="223" operator="between">
      <formula>0</formula>
      <formula>0.394999999999999</formula>
    </cfRule>
    <cfRule type="cellIs" dxfId="68" priority="224" operator="between">
      <formula>0.395</formula>
      <formula>0.594999999999999</formula>
    </cfRule>
    <cfRule type="cellIs" dxfId="67" priority="225" operator="between">
      <formula>0.595</formula>
      <formula>0.794999999999999</formula>
    </cfRule>
    <cfRule type="cellIs" dxfId="66" priority="226" operator="between">
      <formula>0.795</formula>
      <formula>1</formula>
    </cfRule>
  </conditionalFormatting>
  <conditionalFormatting sqref="D65">
    <cfRule type="cellIs" dxfId="65" priority="219" operator="between">
      <formula>0</formula>
      <formula>0.394999999999999</formula>
    </cfRule>
    <cfRule type="cellIs" dxfId="64" priority="220" operator="between">
      <formula>0.395</formula>
      <formula>0.594999999999999</formula>
    </cfRule>
    <cfRule type="cellIs" dxfId="63" priority="221" operator="between">
      <formula>0.595</formula>
      <formula>0.794999999999999</formula>
    </cfRule>
    <cfRule type="cellIs" dxfId="62" priority="222" operator="between">
      <formula>0.795</formula>
      <formula>1</formula>
    </cfRule>
  </conditionalFormatting>
  <conditionalFormatting sqref="E24">
    <cfRule type="containsText" dxfId="61" priority="133" operator="containsText" text="Type here">
      <formula>NOT(ISERROR(SEARCH("Type here",E24)))</formula>
    </cfRule>
  </conditionalFormatting>
  <conditionalFormatting sqref="E40">
    <cfRule type="containsText" dxfId="60" priority="131" operator="containsText" text="Type here">
      <formula>NOT(ISERROR(SEARCH("Type here",E40)))</formula>
    </cfRule>
  </conditionalFormatting>
  <conditionalFormatting sqref="E30:E31">
    <cfRule type="containsText" dxfId="59" priority="94" operator="containsText" text="Type here">
      <formula>NOT(ISERROR(SEARCH("Type here",E30)))</formula>
    </cfRule>
  </conditionalFormatting>
  <conditionalFormatting sqref="E25">
    <cfRule type="containsText" dxfId="58" priority="106" operator="containsText" text="Type here">
      <formula>NOT(ISERROR(SEARCH("Type here",E25)))</formula>
    </cfRule>
  </conditionalFormatting>
  <conditionalFormatting sqref="E38:E39">
    <cfRule type="containsText" dxfId="57" priority="93" operator="containsText" text="Type here">
      <formula>NOT(ISERROR(SEARCH("Type here",E38)))</formula>
    </cfRule>
  </conditionalFormatting>
  <conditionalFormatting sqref="E45">
    <cfRule type="containsText" dxfId="56" priority="91" operator="containsText" text="Type here">
      <formula>NOT(ISERROR(SEARCH("Type here",E45)))</formula>
    </cfRule>
  </conditionalFormatting>
  <conditionalFormatting sqref="E46">
    <cfRule type="containsText" dxfId="55" priority="90" operator="containsText" text="Type here">
      <formula>NOT(ISERROR(SEARCH("Type here",E46)))</formula>
    </cfRule>
  </conditionalFormatting>
  <conditionalFormatting sqref="D30:D31">
    <cfRule type="cellIs" dxfId="54" priority="75" operator="equal">
      <formula>"Non-applicable"</formula>
    </cfRule>
    <cfRule type="cellIs" dxfId="53" priority="76" operator="equal">
      <formula>"Unsatisfactory"</formula>
    </cfRule>
    <cfRule type="cellIs" dxfId="52" priority="77" operator="equal">
      <formula>"Needs improving"</formula>
    </cfRule>
    <cfRule type="cellIs" dxfId="51" priority="78" operator="equal">
      <formula>"Good"</formula>
    </cfRule>
    <cfRule type="cellIs" dxfId="50" priority="79" operator="equal">
      <formula>"Excellent"</formula>
    </cfRule>
  </conditionalFormatting>
  <conditionalFormatting sqref="D36:D40">
    <cfRule type="cellIs" dxfId="49" priority="70" operator="equal">
      <formula>"Non-applicable"</formula>
    </cfRule>
    <cfRule type="cellIs" dxfId="48" priority="71" operator="equal">
      <formula>"Unsatisfactory"</formula>
    </cfRule>
    <cfRule type="cellIs" dxfId="47" priority="72" operator="equal">
      <formula>"Needs improving"</formula>
    </cfRule>
    <cfRule type="cellIs" dxfId="46" priority="73" operator="equal">
      <formula>"Good"</formula>
    </cfRule>
    <cfRule type="cellIs" dxfId="45" priority="74" operator="equal">
      <formula>"Excellent"</formula>
    </cfRule>
  </conditionalFormatting>
  <conditionalFormatting sqref="D45:D46">
    <cfRule type="cellIs" dxfId="44" priority="65" operator="equal">
      <formula>"Non-applicable"</formula>
    </cfRule>
    <cfRule type="cellIs" dxfId="43" priority="66" operator="equal">
      <formula>"Unsatisfactory"</formula>
    </cfRule>
    <cfRule type="cellIs" dxfId="42" priority="67" operator="equal">
      <formula>"Needs improving"</formula>
    </cfRule>
    <cfRule type="cellIs" dxfId="41" priority="68" operator="equal">
      <formula>"Good"</formula>
    </cfRule>
    <cfRule type="cellIs" dxfId="40" priority="69" operator="equal">
      <formula>"Excellent"</formula>
    </cfRule>
  </conditionalFormatting>
  <conditionalFormatting sqref="D32">
    <cfRule type="cellIs" dxfId="39" priority="36" operator="between">
      <formula>0</formula>
      <formula>0.394999999999999</formula>
    </cfRule>
    <cfRule type="cellIs" dxfId="38" priority="37" operator="between">
      <formula>0.395</formula>
      <formula>0.594999999999999</formula>
    </cfRule>
    <cfRule type="cellIs" dxfId="37" priority="38" operator="between">
      <formula>0.595</formula>
      <formula>0.794999999999999</formula>
    </cfRule>
    <cfRule type="cellIs" dxfId="36" priority="39" operator="between">
      <formula>0.795</formula>
      <formula>1</formula>
    </cfRule>
  </conditionalFormatting>
  <conditionalFormatting sqref="D41">
    <cfRule type="cellIs" dxfId="35" priority="32" operator="between">
      <formula>0</formula>
      <formula>0.394999999999999</formula>
    </cfRule>
    <cfRule type="cellIs" dxfId="34" priority="33" operator="between">
      <formula>0.395</formula>
      <formula>0.594999999999999</formula>
    </cfRule>
    <cfRule type="cellIs" dxfId="33" priority="34" operator="between">
      <formula>0.595</formula>
      <formula>0.794999999999999</formula>
    </cfRule>
    <cfRule type="cellIs" dxfId="32" priority="35" operator="between">
      <formula>0.795</formula>
      <formula>1</formula>
    </cfRule>
  </conditionalFormatting>
  <conditionalFormatting sqref="D47">
    <cfRule type="cellIs" dxfId="31" priority="28" operator="between">
      <formula>0</formula>
      <formula>0.394999999999999</formula>
    </cfRule>
    <cfRule type="cellIs" dxfId="30" priority="29" operator="between">
      <formula>0.395</formula>
      <formula>0.594999999999999</formula>
    </cfRule>
    <cfRule type="cellIs" dxfId="29" priority="30" operator="between">
      <formula>0.595</formula>
      <formula>0.794999999999999</formula>
    </cfRule>
    <cfRule type="cellIs" dxfId="28" priority="31" operator="between">
      <formula>0.795</formula>
      <formula>1</formula>
    </cfRule>
  </conditionalFormatting>
  <conditionalFormatting sqref="D25">
    <cfRule type="cellIs" dxfId="27" priority="11" operator="equal">
      <formula>"Non-applicable"</formula>
    </cfRule>
    <cfRule type="cellIs" dxfId="26" priority="12" operator="equal">
      <formula>"Unsatisfactory"</formula>
    </cfRule>
    <cfRule type="cellIs" dxfId="25" priority="13" operator="equal">
      <formula>"Needs improving"</formula>
    </cfRule>
    <cfRule type="cellIs" dxfId="24" priority="14" operator="equal">
      <formula>"Good"</formula>
    </cfRule>
    <cfRule type="cellIs" dxfId="23" priority="15" operator="equal">
      <formula>"Excellent"</formula>
    </cfRule>
  </conditionalFormatting>
  <conditionalFormatting sqref="D24">
    <cfRule type="cellIs" dxfId="22" priority="6" operator="equal">
      <formula>"Non-applicable"</formula>
    </cfRule>
    <cfRule type="cellIs" dxfId="21" priority="7" operator="equal">
      <formula>"Unsatisfactory"</formula>
    </cfRule>
    <cfRule type="cellIs" dxfId="20" priority="8" operator="equal">
      <formula>"Needs improving"</formula>
    </cfRule>
    <cfRule type="cellIs" dxfId="19" priority="9" operator="equal">
      <formula>"Good"</formula>
    </cfRule>
    <cfRule type="cellIs" dxfId="18" priority="10" operator="equal">
      <formula>"Excellent"</formula>
    </cfRule>
  </conditionalFormatting>
  <conditionalFormatting sqref="D8">
    <cfRule type="containsText" dxfId="17" priority="5" operator="containsText" text="Type here">
      <formula>NOT(ISERROR(SEARCH("Type here",D8)))</formula>
    </cfRule>
  </conditionalFormatting>
  <conditionalFormatting sqref="D51:D58">
    <cfRule type="containsText" dxfId="16" priority="1" operator="containsText" text="Type here">
      <formula>NOT(ISERROR(SEARCH("Type here",D51)))</formula>
    </cfRule>
  </conditionalFormatting>
  <dataValidations count="1">
    <dataValidation type="list" allowBlank="1" showInputMessage="1" showErrorMessage="1" sqref="D36:D40 D30:D31 D45:D46 D24:D25" xr:uid="{288108B4-B2C4-45F9-826B-3D0420707BBB}">
      <formula1>"Excellent,Good,Needs improving,Unsatisfactory,Non-applicable,Select from list"</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43AEE-2400-4651-BC8C-0086F66E837E}">
  <dimension ref="B2:N30"/>
  <sheetViews>
    <sheetView showGridLines="0" workbookViewId="0">
      <selection activeCell="H65" sqref="H65"/>
    </sheetView>
  </sheetViews>
  <sheetFormatPr defaultColWidth="8.81640625" defaultRowHeight="14"/>
  <cols>
    <col min="1" max="1" width="8.81640625" style="1"/>
    <col min="2" max="2" width="6.1796875" style="1" customWidth="1"/>
    <col min="3" max="3" width="14.81640625" style="1" customWidth="1"/>
    <col min="4" max="4" width="14.54296875" style="1" bestFit="1" customWidth="1"/>
    <col min="5" max="8" width="8.81640625" style="1"/>
    <col min="9" max="9" width="14.54296875" style="1" bestFit="1" customWidth="1"/>
    <col min="10" max="10" width="12.54296875" style="1" bestFit="1" customWidth="1"/>
    <col min="11" max="11" width="9" style="1" bestFit="1" customWidth="1"/>
    <col min="12" max="12" width="8.81640625" style="22"/>
    <col min="13" max="16384" width="8.81640625" style="1"/>
  </cols>
  <sheetData>
    <row r="2" spans="2:14">
      <c r="B2" s="88" t="str">
        <f>'QA Evaluation Report template'!B23:C23</f>
        <v>1. STRUCTURE AND CLARITY</v>
      </c>
      <c r="C2" s="88"/>
      <c r="D2" s="88"/>
      <c r="E2" s="61"/>
      <c r="F2" s="61"/>
      <c r="G2" s="61"/>
      <c r="H2" s="61"/>
      <c r="I2" s="61"/>
      <c r="J2" s="61"/>
      <c r="K2" s="61"/>
      <c r="L2" s="61"/>
      <c r="M2" s="61"/>
      <c r="N2" s="61"/>
    </row>
    <row r="3" spans="2:14">
      <c r="B3" s="79">
        <f>'QA Evaluation Report template'!B24</f>
        <v>1.1000000000000001</v>
      </c>
      <c r="C3" s="88"/>
      <c r="D3" s="88" t="str">
        <f>'QA Evaluation Report template'!D24</f>
        <v>Select from list</v>
      </c>
      <c r="E3" s="88"/>
      <c r="F3" s="88"/>
      <c r="G3" s="23" t="s">
        <v>38</v>
      </c>
      <c r="H3" s="23" t="s">
        <v>40</v>
      </c>
      <c r="I3" s="24" t="s">
        <v>42</v>
      </c>
      <c r="J3" s="24" t="s">
        <v>44</v>
      </c>
      <c r="K3" s="24" t="s">
        <v>118</v>
      </c>
      <c r="L3" s="25" t="str">
        <f>IF(D3=G3,100%,IF(D3=H3,66.66%,IF(D3=I3,33.33%,IF(D3=J3,0%,""))))</f>
        <v/>
      </c>
      <c r="M3" s="25">
        <v>0.15</v>
      </c>
      <c r="N3" s="101"/>
    </row>
    <row r="4" spans="2:14">
      <c r="B4" s="79">
        <f>'QA Evaluation Report template'!B25</f>
        <v>1.2</v>
      </c>
      <c r="C4" s="88"/>
      <c r="D4" s="88" t="str">
        <f>'QA Evaluation Report template'!D25</f>
        <v>Select from list</v>
      </c>
      <c r="E4" s="88"/>
      <c r="F4" s="88"/>
      <c r="G4" s="23" t="s">
        <v>38</v>
      </c>
      <c r="H4" s="23" t="s">
        <v>40</v>
      </c>
      <c r="I4" s="24" t="s">
        <v>42</v>
      </c>
      <c r="J4" s="24" t="s">
        <v>44</v>
      </c>
      <c r="K4" s="24" t="s">
        <v>118</v>
      </c>
      <c r="L4" s="25" t="str">
        <f>IF(D4=G4,100%,IF(D4=H4,66.66%,IF(D4=I4,33.33%,IF(D4=J4,0%,""))))</f>
        <v/>
      </c>
      <c r="M4" s="25">
        <v>0.25</v>
      </c>
      <c r="N4" s="61"/>
    </row>
    <row r="5" spans="2:14">
      <c r="B5" s="76" t="str">
        <f>'QA Evaluation Report template'!B26</f>
        <v>Section score</v>
      </c>
      <c r="C5" s="88"/>
      <c r="D5" s="220" t="str">
        <f>IF(SUMPRODUCT(L3:L4,M3:M4)/SUM(M3:M4)=0,"",SUMPRODUCT(L3:L4,M3:M4)/SUM(M3:M4))</f>
        <v/>
      </c>
      <c r="E5" s="220"/>
      <c r="F5" s="220"/>
      <c r="G5" s="61"/>
      <c r="H5" s="61"/>
      <c r="I5" s="61"/>
      <c r="J5" s="61"/>
      <c r="K5" s="61"/>
      <c r="L5" s="61"/>
      <c r="M5" s="61"/>
      <c r="N5" s="61"/>
    </row>
    <row r="6" spans="2:14">
      <c r="B6" s="61"/>
      <c r="C6" s="61"/>
      <c r="D6" s="61"/>
      <c r="E6" s="61"/>
      <c r="F6" s="61"/>
      <c r="G6" s="61"/>
      <c r="H6" s="61"/>
      <c r="I6" s="61"/>
      <c r="J6" s="61"/>
      <c r="K6" s="61"/>
      <c r="L6" s="61"/>
      <c r="M6" s="61"/>
      <c r="N6" s="61"/>
    </row>
    <row r="7" spans="2:14">
      <c r="B7" s="61"/>
      <c r="C7" s="61"/>
      <c r="D7" s="61"/>
      <c r="E7" s="61"/>
      <c r="F7" s="61"/>
      <c r="G7" s="61"/>
      <c r="H7" s="61"/>
      <c r="I7" s="61"/>
      <c r="J7" s="61"/>
      <c r="K7" s="61"/>
      <c r="L7" s="61"/>
      <c r="M7" s="61"/>
      <c r="N7" s="61"/>
    </row>
    <row r="8" spans="2:14">
      <c r="B8" s="88" t="str">
        <f>'QA Evaluation Report template'!B29:C29</f>
        <v>2. CONTEXT</v>
      </c>
      <c r="C8" s="88"/>
      <c r="D8" s="88"/>
      <c r="E8" s="88"/>
      <c r="F8" s="88"/>
      <c r="G8" s="61"/>
      <c r="H8" s="61"/>
      <c r="I8" s="61"/>
      <c r="J8" s="61"/>
      <c r="K8" s="61"/>
      <c r="L8" s="61"/>
      <c r="M8" s="61"/>
      <c r="N8" s="61"/>
    </row>
    <row r="9" spans="2:14">
      <c r="B9" s="79">
        <f>'QA Evaluation Report template'!B30</f>
        <v>2.1</v>
      </c>
      <c r="C9" s="88"/>
      <c r="D9" s="88" t="str">
        <f>'QA Evaluation Report template'!D30</f>
        <v>Select from list</v>
      </c>
      <c r="E9" s="88"/>
      <c r="F9" s="88"/>
      <c r="G9" s="26" t="s">
        <v>38</v>
      </c>
      <c r="H9" s="23" t="s">
        <v>40</v>
      </c>
      <c r="I9" s="24" t="s">
        <v>42</v>
      </c>
      <c r="J9" s="24" t="s">
        <v>44</v>
      </c>
      <c r="K9" s="24" t="s">
        <v>118</v>
      </c>
      <c r="L9" s="25" t="str">
        <f t="shared" ref="L9:L25" si="0">IF(D9=G9,100%,IF(D9=H9,66.66%,IF(D9=I9,33.33%,IF(D9=J9,0%,""))))</f>
        <v/>
      </c>
      <c r="M9" s="25">
        <v>0.1</v>
      </c>
      <c r="N9" s="61"/>
    </row>
    <row r="10" spans="2:14">
      <c r="B10" s="79">
        <f>'QA Evaluation Report template'!B31</f>
        <v>2.2000000000000002</v>
      </c>
      <c r="C10" s="88"/>
      <c r="D10" s="88" t="str">
        <f>'QA Evaluation Report template'!D31</f>
        <v>Select from list</v>
      </c>
      <c r="E10" s="88"/>
      <c r="F10" s="88"/>
      <c r="G10" s="26" t="s">
        <v>38</v>
      </c>
      <c r="H10" s="23" t="s">
        <v>40</v>
      </c>
      <c r="I10" s="24" t="s">
        <v>42</v>
      </c>
      <c r="J10" s="24" t="s">
        <v>44</v>
      </c>
      <c r="K10" s="24" t="s">
        <v>118</v>
      </c>
      <c r="L10" s="25" t="str">
        <f t="shared" si="0"/>
        <v/>
      </c>
      <c r="M10" s="25">
        <v>0.1</v>
      </c>
      <c r="N10" s="61"/>
    </row>
    <row r="11" spans="2:14">
      <c r="B11" s="76" t="str">
        <f>'QA Evaluation Report template'!B32</f>
        <v>Section score</v>
      </c>
      <c r="C11" s="88"/>
      <c r="D11" s="220" t="str">
        <f>IF(SUMPRODUCT(L9:L10,M9:M10)/SUM(M9:M10)=0,"",SUMPRODUCT(L9:L10,M9:M10)/SUM(M9:M10))</f>
        <v/>
      </c>
      <c r="E11" s="220"/>
      <c r="F11" s="220"/>
      <c r="G11" s="61"/>
      <c r="H11" s="61"/>
      <c r="I11" s="61"/>
      <c r="J11" s="61"/>
      <c r="K11" s="61"/>
      <c r="L11" s="61"/>
      <c r="M11" s="61"/>
      <c r="N11" s="61"/>
    </row>
    <row r="12" spans="2:14">
      <c r="B12" s="61"/>
      <c r="C12" s="61"/>
      <c r="D12" s="61"/>
      <c r="E12" s="61"/>
      <c r="F12" s="61"/>
      <c r="G12" s="61"/>
      <c r="H12" s="61"/>
      <c r="I12" s="61"/>
      <c r="J12" s="61"/>
      <c r="K12" s="61"/>
      <c r="L12" s="61"/>
      <c r="M12" s="61"/>
      <c r="N12" s="61"/>
    </row>
    <row r="13" spans="2:14">
      <c r="B13" s="61"/>
      <c r="C13" s="61"/>
      <c r="D13" s="61"/>
      <c r="E13" s="61"/>
      <c r="F13" s="61"/>
      <c r="G13" s="61"/>
      <c r="H13" s="61"/>
      <c r="I13" s="61"/>
      <c r="J13" s="61"/>
      <c r="K13" s="61"/>
      <c r="L13" s="61"/>
      <c r="M13" s="61"/>
      <c r="N13" s="61"/>
    </row>
    <row r="14" spans="2:14">
      <c r="B14" s="88" t="str">
        <f>'QA Evaluation Report template'!B35:C35</f>
        <v>3. ANALYSIS, FINDINGS &amp; CONCLUSIONS</v>
      </c>
      <c r="C14" s="88"/>
      <c r="D14" s="88"/>
      <c r="E14" s="88"/>
      <c r="F14" s="88"/>
      <c r="G14" s="61"/>
      <c r="H14" s="61"/>
      <c r="I14" s="61"/>
      <c r="J14" s="61"/>
      <c r="K14" s="61"/>
      <c r="L14" s="61"/>
      <c r="M14" s="61"/>
      <c r="N14" s="61"/>
    </row>
    <row r="15" spans="2:14">
      <c r="B15" s="79">
        <f>'QA Evaluation Report template'!B36</f>
        <v>3.1</v>
      </c>
      <c r="C15" s="79"/>
      <c r="D15" s="79" t="str">
        <f>'QA Evaluation Report template'!D36</f>
        <v>Select from list</v>
      </c>
      <c r="E15" s="88"/>
      <c r="F15" s="88"/>
      <c r="G15" s="26" t="s">
        <v>38</v>
      </c>
      <c r="H15" s="23" t="s">
        <v>40</v>
      </c>
      <c r="I15" s="24" t="s">
        <v>42</v>
      </c>
      <c r="J15" s="24" t="s">
        <v>44</v>
      </c>
      <c r="K15" s="24" t="s">
        <v>118</v>
      </c>
      <c r="L15" s="25" t="str">
        <f t="shared" si="0"/>
        <v/>
      </c>
      <c r="M15" s="25">
        <v>0.05</v>
      </c>
      <c r="N15" s="61"/>
    </row>
    <row r="16" spans="2:14">
      <c r="B16" s="79">
        <f>'QA Evaluation Report template'!B37</f>
        <v>3.2</v>
      </c>
      <c r="C16" s="88"/>
      <c r="D16" s="79" t="str">
        <f>'QA Evaluation Report template'!D37</f>
        <v>Select from list</v>
      </c>
      <c r="E16" s="88"/>
      <c r="F16" s="88"/>
      <c r="G16" s="26" t="s">
        <v>38</v>
      </c>
      <c r="H16" s="23" t="s">
        <v>40</v>
      </c>
      <c r="I16" s="24" t="s">
        <v>42</v>
      </c>
      <c r="J16" s="24" t="s">
        <v>44</v>
      </c>
      <c r="K16" s="24" t="s">
        <v>118</v>
      </c>
      <c r="L16" s="25" t="str">
        <f t="shared" si="0"/>
        <v/>
      </c>
      <c r="M16" s="25">
        <v>0.1</v>
      </c>
      <c r="N16" s="61"/>
    </row>
    <row r="17" spans="2:13">
      <c r="B17" s="79">
        <f>'QA Evaluation Report template'!B38</f>
        <v>3.3</v>
      </c>
      <c r="C17" s="88"/>
      <c r="D17" s="79" t="str">
        <f>'QA Evaluation Report template'!D38</f>
        <v>Select from list</v>
      </c>
      <c r="E17" s="88"/>
      <c r="F17" s="88"/>
      <c r="G17" s="26" t="s">
        <v>38</v>
      </c>
      <c r="H17" s="23" t="s">
        <v>40</v>
      </c>
      <c r="I17" s="24" t="s">
        <v>42</v>
      </c>
      <c r="J17" s="24" t="s">
        <v>44</v>
      </c>
      <c r="K17" s="24" t="s">
        <v>118</v>
      </c>
      <c r="L17" s="25" t="str">
        <f t="shared" si="0"/>
        <v/>
      </c>
      <c r="M17" s="25">
        <v>0.1</v>
      </c>
    </row>
    <row r="18" spans="2:13">
      <c r="B18" s="79">
        <f>'QA Evaluation Report template'!B39</f>
        <v>3.4</v>
      </c>
      <c r="C18" s="88"/>
      <c r="D18" s="79" t="str">
        <f>'QA Evaluation Report template'!D39</f>
        <v>Select from list</v>
      </c>
      <c r="E18" s="88"/>
      <c r="F18" s="88"/>
      <c r="G18" s="26" t="s">
        <v>38</v>
      </c>
      <c r="H18" s="23" t="s">
        <v>40</v>
      </c>
      <c r="I18" s="24" t="s">
        <v>42</v>
      </c>
      <c r="J18" s="24" t="s">
        <v>44</v>
      </c>
      <c r="K18" s="24" t="s">
        <v>118</v>
      </c>
      <c r="L18" s="25" t="str">
        <f t="shared" si="0"/>
        <v/>
      </c>
      <c r="M18" s="25">
        <v>0.05</v>
      </c>
    </row>
    <row r="19" spans="2:13">
      <c r="B19" s="79">
        <f>'QA Evaluation Report template'!B40</f>
        <v>3.5</v>
      </c>
      <c r="C19" s="88"/>
      <c r="D19" s="79" t="str">
        <f>'QA Evaluation Report template'!D40</f>
        <v>Select from list</v>
      </c>
      <c r="E19" s="88"/>
      <c r="F19" s="88"/>
      <c r="G19" s="26" t="s">
        <v>38</v>
      </c>
      <c r="H19" s="23" t="s">
        <v>40</v>
      </c>
      <c r="I19" s="24" t="s">
        <v>42</v>
      </c>
      <c r="J19" s="24" t="s">
        <v>44</v>
      </c>
      <c r="K19" s="24" t="s">
        <v>118</v>
      </c>
      <c r="L19" s="25" t="str">
        <f t="shared" si="0"/>
        <v/>
      </c>
      <c r="M19" s="25">
        <v>0.05</v>
      </c>
    </row>
    <row r="20" spans="2:13">
      <c r="B20" s="76" t="str">
        <f>'QA Evaluation Report template'!B41</f>
        <v>Section score</v>
      </c>
      <c r="C20" s="88"/>
      <c r="D20" s="220" t="str">
        <f>IF(SUMPRODUCT(L15:L19,M15:M19)/SUM(M15:M19)=0,"",SUMPRODUCT(L15:L19,M15:M19)/SUM(M15:M19))</f>
        <v/>
      </c>
      <c r="E20" s="220"/>
      <c r="F20" s="220"/>
      <c r="G20" s="61"/>
      <c r="H20" s="61"/>
      <c r="I20" s="61"/>
      <c r="J20" s="61"/>
      <c r="K20" s="61"/>
      <c r="L20" s="61"/>
      <c r="M20" s="61"/>
    </row>
    <row r="21" spans="2:13">
      <c r="B21" s="61"/>
      <c r="C21" s="61"/>
      <c r="D21" s="61"/>
      <c r="E21" s="61"/>
      <c r="F21" s="61"/>
      <c r="G21" s="61"/>
      <c r="H21" s="61"/>
      <c r="I21" s="61"/>
      <c r="J21" s="61"/>
      <c r="K21" s="61"/>
      <c r="L21" s="61"/>
      <c r="M21" s="61"/>
    </row>
    <row r="22" spans="2:13">
      <c r="B22" s="61"/>
      <c r="C22" s="61"/>
      <c r="D22" s="61"/>
      <c r="E22" s="61"/>
      <c r="F22" s="61"/>
      <c r="G22" s="61"/>
      <c r="H22" s="61"/>
      <c r="I22" s="61"/>
      <c r="J22" s="61"/>
      <c r="K22" s="61"/>
      <c r="L22" s="61"/>
      <c r="M22" s="61"/>
    </row>
    <row r="23" spans="2:13">
      <c r="B23" s="88" t="str">
        <f>'QA Evaluation Report template'!B44:C44</f>
        <v>4. LESSONS and RECOMMENDATIONS</v>
      </c>
      <c r="C23" s="88"/>
      <c r="D23" s="88"/>
      <c r="E23" s="88"/>
      <c r="F23" s="88"/>
      <c r="G23" s="61"/>
      <c r="H23" s="61"/>
      <c r="I23" s="61"/>
      <c r="J23" s="61"/>
      <c r="K23" s="61"/>
      <c r="L23" s="61"/>
      <c r="M23" s="61"/>
    </row>
    <row r="24" spans="2:13">
      <c r="B24" s="79">
        <f>'QA Evaluation Report template'!B45</f>
        <v>4.0999999999999996</v>
      </c>
      <c r="C24" s="88"/>
      <c r="D24" s="88" t="str">
        <f>'QA Evaluation Report template'!D45</f>
        <v>Select from list</v>
      </c>
      <c r="E24" s="88"/>
      <c r="F24" s="88"/>
      <c r="G24" s="26" t="s">
        <v>38</v>
      </c>
      <c r="H24" s="23" t="s">
        <v>40</v>
      </c>
      <c r="I24" s="24" t="s">
        <v>42</v>
      </c>
      <c r="J24" s="24" t="s">
        <v>44</v>
      </c>
      <c r="K24" s="24" t="s">
        <v>118</v>
      </c>
      <c r="L24" s="25" t="str">
        <f t="shared" si="0"/>
        <v/>
      </c>
      <c r="M24" s="25">
        <v>0.1</v>
      </c>
    </row>
    <row r="25" spans="2:13">
      <c r="B25" s="79">
        <f>'QA Evaluation Report template'!B46</f>
        <v>4.2</v>
      </c>
      <c r="C25" s="88"/>
      <c r="D25" s="88" t="str">
        <f>'QA Evaluation Report template'!D46</f>
        <v>Select from list</v>
      </c>
      <c r="E25" s="88"/>
      <c r="F25" s="88"/>
      <c r="G25" s="26" t="s">
        <v>38</v>
      </c>
      <c r="H25" s="23" t="s">
        <v>40</v>
      </c>
      <c r="I25" s="24" t="s">
        <v>42</v>
      </c>
      <c r="J25" s="24" t="s">
        <v>44</v>
      </c>
      <c r="K25" s="24" t="s">
        <v>118</v>
      </c>
      <c r="L25" s="25" t="str">
        <f t="shared" si="0"/>
        <v/>
      </c>
      <c r="M25" s="25">
        <v>0.1</v>
      </c>
    </row>
    <row r="26" spans="2:13">
      <c r="B26" s="76" t="str">
        <f>'QA Evaluation Report template'!B47</f>
        <v>Section score</v>
      </c>
      <c r="C26" s="88"/>
      <c r="D26" s="220" t="str">
        <f>IF(SUMPRODUCT(L24:L25,M24:M25)/SUM(M24:M25)=0,"",SUMPRODUCT(L24:L25,M24:M25)/SUM(M24:M25))</f>
        <v/>
      </c>
      <c r="E26" s="220"/>
      <c r="F26" s="220"/>
      <c r="G26" s="61"/>
      <c r="H26" s="61"/>
      <c r="I26" s="61"/>
      <c r="J26" s="61"/>
      <c r="K26" s="61"/>
      <c r="L26" s="61"/>
      <c r="M26" s="61"/>
    </row>
    <row r="27" spans="2:13">
      <c r="B27" s="61"/>
      <c r="C27" s="61"/>
      <c r="D27" s="61"/>
      <c r="E27" s="61"/>
      <c r="F27" s="61"/>
      <c r="G27" s="61"/>
      <c r="H27" s="61"/>
      <c r="I27" s="61"/>
      <c r="J27" s="61"/>
      <c r="K27" s="61"/>
      <c r="L27" s="61"/>
      <c r="M27" s="61"/>
    </row>
    <row r="28" spans="2:13">
      <c r="B28" s="61"/>
      <c r="C28" s="61"/>
      <c r="D28" s="61"/>
      <c r="E28" s="61"/>
      <c r="F28" s="61"/>
      <c r="G28" s="61"/>
      <c r="H28" s="61"/>
      <c r="I28" s="61"/>
      <c r="J28" s="61"/>
      <c r="K28" s="61"/>
      <c r="L28" s="61"/>
      <c r="M28" s="61"/>
    </row>
    <row r="29" spans="2:13">
      <c r="B29" s="61"/>
      <c r="C29" s="61"/>
      <c r="D29" s="61"/>
      <c r="E29" s="61"/>
      <c r="F29" s="61"/>
      <c r="G29" s="61"/>
      <c r="H29" s="61"/>
      <c r="I29" s="61"/>
      <c r="J29" s="61"/>
      <c r="K29" s="61"/>
      <c r="L29" s="61"/>
      <c r="M29" s="61"/>
    </row>
    <row r="30" spans="2:13">
      <c r="B30" s="61"/>
      <c r="C30" s="61"/>
      <c r="D30" s="61"/>
      <c r="E30" s="61"/>
      <c r="F30" s="61"/>
      <c r="G30" s="61"/>
      <c r="H30" s="61"/>
      <c r="I30" s="61"/>
      <c r="J30" s="61"/>
      <c r="K30" s="61"/>
      <c r="L30" s="61"/>
      <c r="M30" s="61"/>
    </row>
  </sheetData>
  <mergeCells count="4">
    <mergeCell ref="D5:F5"/>
    <mergeCell ref="D11:F11"/>
    <mergeCell ref="D20:F20"/>
    <mergeCell ref="D26:F26"/>
  </mergeCells>
  <conditionalFormatting sqref="D5">
    <cfRule type="cellIs" dxfId="15" priority="41" operator="between">
      <formula>0</formula>
      <formula>0.394999999999999</formula>
    </cfRule>
    <cfRule type="cellIs" dxfId="14" priority="42" operator="between">
      <formula>0.395</formula>
      <formula>0.594999999999999</formula>
    </cfRule>
    <cfRule type="cellIs" dxfId="13" priority="43" operator="between">
      <formula>0.595</formula>
      <formula>0.794999999999999</formula>
    </cfRule>
    <cfRule type="cellIs" dxfId="12" priority="44" operator="between">
      <formula>0.795</formula>
      <formula>1</formula>
    </cfRule>
  </conditionalFormatting>
  <conditionalFormatting sqref="D11">
    <cfRule type="cellIs" dxfId="11" priority="9" operator="between">
      <formula>0</formula>
      <formula>0.394999999999999</formula>
    </cfRule>
    <cfRule type="cellIs" dxfId="10" priority="10" operator="between">
      <formula>0.395</formula>
      <formula>0.594999999999999</formula>
    </cfRule>
    <cfRule type="cellIs" dxfId="9" priority="11" operator="between">
      <formula>0.595</formula>
      <formula>0.794999999999999</formula>
    </cfRule>
    <cfRule type="cellIs" dxfId="8" priority="12" operator="between">
      <formula>0.795</formula>
      <formula>1</formula>
    </cfRule>
  </conditionalFormatting>
  <conditionalFormatting sqref="D20">
    <cfRule type="cellIs" dxfId="7" priority="5" operator="between">
      <formula>0</formula>
      <formula>0.394999999999999</formula>
    </cfRule>
    <cfRule type="cellIs" dxfId="6" priority="6" operator="between">
      <formula>0.395</formula>
      <formula>0.594999999999999</formula>
    </cfRule>
    <cfRule type="cellIs" dxfId="5" priority="7" operator="between">
      <formula>0.595</formula>
      <formula>0.794999999999999</formula>
    </cfRule>
    <cfRule type="cellIs" dxfId="4" priority="8" operator="between">
      <formula>0.795</formula>
      <formula>1</formula>
    </cfRule>
  </conditionalFormatting>
  <conditionalFormatting sqref="D26">
    <cfRule type="cellIs" dxfId="3" priority="1" operator="between">
      <formula>0</formula>
      <formula>0.394999999999999</formula>
    </cfRule>
    <cfRule type="cellIs" dxfId="2" priority="2" operator="between">
      <formula>0.395</formula>
      <formula>0.594999999999999</formula>
    </cfRule>
    <cfRule type="cellIs" dxfId="1" priority="3" operator="between">
      <formula>0.595</formula>
      <formula>0.794999999999999</formula>
    </cfRule>
    <cfRule type="cellIs" dxfId="0" priority="4" operator="between">
      <formula>0.795</formula>
      <formul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0CC2563D23F46959E4D8BCE06834A" ma:contentTypeVersion="16" ma:contentTypeDescription="Create a new document." ma:contentTypeScope="" ma:versionID="5cb437cf537c31ce9049207957479c75">
  <xsd:schema xmlns:xsd="http://www.w3.org/2001/XMLSchema" xmlns:xs="http://www.w3.org/2001/XMLSchema" xmlns:p="http://schemas.microsoft.com/office/2006/metadata/properties" xmlns:ns2="7a16f2ce-fab6-4973-8910-879ee17499c0" xmlns:ns3="ebeffa5c-5488-4e40-b925-04c4c6301315" targetNamespace="http://schemas.microsoft.com/office/2006/metadata/properties" ma:root="true" ma:fieldsID="4f406ca1a82ac957547001a3dec64f83" ns2:_="" ns3:_="">
    <xsd:import namespace="7a16f2ce-fab6-4973-8910-879ee17499c0"/>
    <xsd:import namespace="ebeffa5c-5488-4e40-b925-04c4c63013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6f2ce-fab6-4973-8910-879ee17499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effa5c-5488-4e40-b925-04c4c630131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ced3d8-c782-40e9-93bb-50dcf2a08e2e}" ma:internalName="TaxCatchAll" ma:showField="CatchAllData" ma:web="ebeffa5c-5488-4e40-b925-04c4c63013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16f2ce-fab6-4973-8910-879ee17499c0">
      <Terms xmlns="http://schemas.microsoft.com/office/infopath/2007/PartnerControls"/>
    </lcf76f155ced4ddcb4097134ff3c332f>
    <TaxCatchAll xmlns="ebeffa5c-5488-4e40-b925-04c4c6301315" xsi:nil="true"/>
  </documentManagement>
</p:properties>
</file>

<file path=customXml/itemProps1.xml><?xml version="1.0" encoding="utf-8"?>
<ds:datastoreItem xmlns:ds="http://schemas.openxmlformats.org/officeDocument/2006/customXml" ds:itemID="{573994CD-AF27-406E-8651-572311488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6f2ce-fab6-4973-8910-879ee17499c0"/>
    <ds:schemaRef ds:uri="ebeffa5c-5488-4e40-b925-04c4c6301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7BB174-9111-498A-A08F-82AD1D6649E3}">
  <ds:schemaRefs>
    <ds:schemaRef ds:uri="http://schemas.microsoft.com/sharepoint/v3/contenttype/forms"/>
  </ds:schemaRefs>
</ds:datastoreItem>
</file>

<file path=customXml/itemProps3.xml><?xml version="1.0" encoding="utf-8"?>
<ds:datastoreItem xmlns:ds="http://schemas.openxmlformats.org/officeDocument/2006/customXml" ds:itemID="{366ED030-7B11-4638-A533-237FF2B3A320}">
  <ds:schemaRefs>
    <ds:schemaRef ds:uri="http://schemas.microsoft.com/office/2006/metadata/properties"/>
    <ds:schemaRef ds:uri="http://schemas.microsoft.com/office/infopath/2007/PartnerControls"/>
    <ds:schemaRef ds:uri="7a16f2ce-fab6-4973-8910-879ee17499c0"/>
    <ds:schemaRef ds:uri="ebeffa5c-5488-4e40-b925-04c4c63013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Advice to reviewers</vt:lpstr>
      <vt:lpstr>QA ToR template</vt:lpstr>
      <vt:lpstr>CALC (TOR)</vt:lpstr>
      <vt:lpstr>QA Inception Report template</vt:lpstr>
      <vt:lpstr>CALC (IR)</vt:lpstr>
      <vt:lpstr>QA Evaluation Report template</vt:lpstr>
      <vt:lpstr>CALC (ER)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 Radaelli</dc:creator>
  <cp:keywords/>
  <dc:description/>
  <cp:lastModifiedBy>Debora Di Dio</cp:lastModifiedBy>
  <cp:revision/>
  <dcterms:created xsi:type="dcterms:W3CDTF">2015-06-05T18:17:20Z</dcterms:created>
  <dcterms:modified xsi:type="dcterms:W3CDTF">2023-03-10T09:51:48Z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0x0101006BD0CC2563D23F46959E4D8BCE06834A</vt:lpwstr>
  </property>
  <property fmtid="{D5CDD505-2E9C-101B-9397-08002B2CF9AE}" pid="3" name="MediaServiceImageTags">
    <vt:lpwstr/>
  </property>
</Properties>
</file>